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740" yWindow="0" windowWidth="25600" windowHeight="1880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320" i="1" l="1"/>
  <c r="Q319" i="1"/>
  <c r="Q318" i="1"/>
  <c r="Q317" i="1"/>
  <c r="Q316" i="1"/>
  <c r="Q315" i="1"/>
  <c r="Q314" i="1"/>
  <c r="Q313" i="1"/>
  <c r="B296" i="1"/>
  <c r="P300" i="1"/>
  <c r="O300" i="1"/>
  <c r="N300" i="1"/>
  <c r="M300" i="1"/>
  <c r="L300" i="1"/>
  <c r="K300" i="1"/>
  <c r="J300" i="1"/>
  <c r="I300" i="1"/>
  <c r="H300" i="1"/>
  <c r="G300" i="1"/>
  <c r="F300" i="1"/>
  <c r="E300" i="1"/>
  <c r="D300" i="1"/>
  <c r="C300" i="1"/>
  <c r="B300" i="1"/>
  <c r="A300" i="1"/>
  <c r="A264" i="1"/>
  <c r="A265" i="1"/>
  <c r="A266" i="1"/>
  <c r="A267" i="1"/>
  <c r="A268" i="1"/>
  <c r="A269" i="1"/>
  <c r="A270" i="1"/>
  <c r="C254" i="1"/>
  <c r="D254" i="1"/>
  <c r="E254" i="1"/>
  <c r="F254" i="1"/>
  <c r="G254" i="1"/>
  <c r="H254" i="1"/>
  <c r="I254" i="1"/>
  <c r="J254" i="1"/>
  <c r="K254" i="1"/>
  <c r="L254" i="1"/>
  <c r="M254" i="1"/>
  <c r="N254" i="1"/>
  <c r="O254" i="1"/>
  <c r="P254" i="1"/>
  <c r="Q254" i="1"/>
  <c r="Q270" i="1"/>
  <c r="P270" i="1"/>
  <c r="O270" i="1"/>
  <c r="N270" i="1"/>
  <c r="M270" i="1"/>
  <c r="L270" i="1"/>
  <c r="K270" i="1"/>
  <c r="J270" i="1"/>
  <c r="I270" i="1"/>
  <c r="H270" i="1"/>
  <c r="G270" i="1"/>
  <c r="F270" i="1"/>
  <c r="E270" i="1"/>
  <c r="D270" i="1"/>
  <c r="C270" i="1"/>
  <c r="B270" i="1"/>
  <c r="Q269" i="1"/>
  <c r="P269" i="1"/>
  <c r="O269" i="1"/>
  <c r="N269" i="1"/>
  <c r="M269" i="1"/>
  <c r="L269" i="1"/>
  <c r="K269" i="1"/>
  <c r="J269" i="1"/>
  <c r="I269" i="1"/>
  <c r="H269" i="1"/>
  <c r="G269" i="1"/>
  <c r="F269" i="1"/>
  <c r="E269" i="1"/>
  <c r="D269" i="1"/>
  <c r="C269" i="1"/>
  <c r="B269" i="1"/>
  <c r="Q268" i="1"/>
  <c r="P268" i="1"/>
  <c r="O268" i="1"/>
  <c r="N268" i="1"/>
  <c r="M268" i="1"/>
  <c r="L268" i="1"/>
  <c r="K268" i="1"/>
  <c r="J268" i="1"/>
  <c r="I268" i="1"/>
  <c r="H268" i="1"/>
  <c r="G268" i="1"/>
  <c r="F268" i="1"/>
  <c r="E268" i="1"/>
  <c r="D268" i="1"/>
  <c r="C268" i="1"/>
  <c r="B268" i="1"/>
  <c r="Q267" i="1"/>
  <c r="P267" i="1"/>
  <c r="O267" i="1"/>
  <c r="N267" i="1"/>
  <c r="M267" i="1"/>
  <c r="L267" i="1"/>
  <c r="K267" i="1"/>
  <c r="J267" i="1"/>
  <c r="I267" i="1"/>
  <c r="H267" i="1"/>
  <c r="G267" i="1"/>
  <c r="F267" i="1"/>
  <c r="E267" i="1"/>
  <c r="D267" i="1"/>
  <c r="C267" i="1"/>
  <c r="B267" i="1"/>
  <c r="Q266" i="1"/>
  <c r="P266" i="1"/>
  <c r="O266" i="1"/>
  <c r="N266" i="1"/>
  <c r="M266" i="1"/>
  <c r="L266" i="1"/>
  <c r="K266" i="1"/>
  <c r="J266" i="1"/>
  <c r="I266" i="1"/>
  <c r="H266" i="1"/>
  <c r="G266" i="1"/>
  <c r="F266" i="1"/>
  <c r="E266" i="1"/>
  <c r="D266" i="1"/>
  <c r="C266" i="1"/>
  <c r="B266" i="1"/>
  <c r="Q265" i="1"/>
  <c r="P265" i="1"/>
  <c r="O265" i="1"/>
  <c r="N265" i="1"/>
  <c r="M265" i="1"/>
  <c r="L265" i="1"/>
  <c r="K265" i="1"/>
  <c r="J265" i="1"/>
  <c r="I265" i="1"/>
  <c r="H265" i="1"/>
  <c r="G265" i="1"/>
  <c r="F265" i="1"/>
  <c r="E265" i="1"/>
  <c r="D265" i="1"/>
  <c r="C265" i="1"/>
  <c r="B265" i="1"/>
  <c r="Q264" i="1"/>
  <c r="P264" i="1"/>
  <c r="O264" i="1"/>
  <c r="N264" i="1"/>
  <c r="M264" i="1"/>
  <c r="L264" i="1"/>
  <c r="K264" i="1"/>
  <c r="J264" i="1"/>
  <c r="I264" i="1"/>
  <c r="H264" i="1"/>
  <c r="G264" i="1"/>
  <c r="F264" i="1"/>
  <c r="E264" i="1"/>
  <c r="D264" i="1"/>
  <c r="C264" i="1"/>
  <c r="B264" i="1"/>
  <c r="A256" i="1"/>
  <c r="A257" i="1"/>
  <c r="A258" i="1"/>
  <c r="A259" i="1"/>
  <c r="A260" i="1"/>
  <c r="A261" i="1"/>
  <c r="A262" i="1"/>
  <c r="Q262" i="1"/>
  <c r="P262" i="1"/>
  <c r="O262" i="1"/>
  <c r="N262" i="1"/>
  <c r="M262" i="1"/>
  <c r="L262" i="1"/>
  <c r="K262" i="1"/>
  <c r="J262" i="1"/>
  <c r="I262" i="1"/>
  <c r="H262" i="1"/>
  <c r="G262" i="1"/>
  <c r="F262" i="1"/>
  <c r="E262" i="1"/>
  <c r="D262" i="1"/>
  <c r="C262" i="1"/>
  <c r="B262" i="1"/>
  <c r="Q261" i="1"/>
  <c r="P261" i="1"/>
  <c r="O261" i="1"/>
  <c r="N261" i="1"/>
  <c r="M261" i="1"/>
  <c r="L261" i="1"/>
  <c r="K261" i="1"/>
  <c r="J261" i="1"/>
  <c r="I261" i="1"/>
  <c r="H261" i="1"/>
  <c r="G261" i="1"/>
  <c r="F261" i="1"/>
  <c r="E261" i="1"/>
  <c r="D261" i="1"/>
  <c r="C261" i="1"/>
  <c r="B261" i="1"/>
  <c r="Q260" i="1"/>
  <c r="P260" i="1"/>
  <c r="O260" i="1"/>
  <c r="N260" i="1"/>
  <c r="M260" i="1"/>
  <c r="L260" i="1"/>
  <c r="K260" i="1"/>
  <c r="J260" i="1"/>
  <c r="I260" i="1"/>
  <c r="H260" i="1"/>
  <c r="G260" i="1"/>
  <c r="F260" i="1"/>
  <c r="E260" i="1"/>
  <c r="D260" i="1"/>
  <c r="C260" i="1"/>
  <c r="B260" i="1"/>
  <c r="Q259" i="1"/>
  <c r="P259" i="1"/>
  <c r="O259" i="1"/>
  <c r="N259" i="1"/>
  <c r="M259" i="1"/>
  <c r="L259" i="1"/>
  <c r="K259" i="1"/>
  <c r="J259" i="1"/>
  <c r="I259" i="1"/>
  <c r="H259" i="1"/>
  <c r="G259" i="1"/>
  <c r="F259" i="1"/>
  <c r="E259" i="1"/>
  <c r="D259" i="1"/>
  <c r="C259" i="1"/>
  <c r="B259" i="1"/>
  <c r="Q258" i="1"/>
  <c r="P258" i="1"/>
  <c r="O258" i="1"/>
  <c r="N258" i="1"/>
  <c r="M258" i="1"/>
  <c r="L258" i="1"/>
  <c r="K258" i="1"/>
  <c r="J258" i="1"/>
  <c r="I258" i="1"/>
  <c r="H258" i="1"/>
  <c r="G258" i="1"/>
  <c r="F258" i="1"/>
  <c r="E258" i="1"/>
  <c r="D258" i="1"/>
  <c r="C258" i="1"/>
  <c r="B258" i="1"/>
  <c r="Q257" i="1"/>
  <c r="P257" i="1"/>
  <c r="O257" i="1"/>
  <c r="N257" i="1"/>
  <c r="M257" i="1"/>
  <c r="L257" i="1"/>
  <c r="K257" i="1"/>
  <c r="J257" i="1"/>
  <c r="I257" i="1"/>
  <c r="H257" i="1"/>
  <c r="G257" i="1"/>
  <c r="F257" i="1"/>
  <c r="E257" i="1"/>
  <c r="D257" i="1"/>
  <c r="C257" i="1"/>
  <c r="B257" i="1"/>
  <c r="Q256" i="1"/>
  <c r="P256" i="1"/>
  <c r="O256" i="1"/>
  <c r="N256" i="1"/>
  <c r="M256" i="1"/>
  <c r="L256" i="1"/>
  <c r="K256" i="1"/>
  <c r="J256" i="1"/>
  <c r="I256" i="1"/>
  <c r="H256" i="1"/>
  <c r="G256" i="1"/>
  <c r="F256" i="1"/>
  <c r="E256" i="1"/>
  <c r="D256" i="1"/>
  <c r="C256" i="1"/>
  <c r="B256" i="1"/>
  <c r="Q263" i="1"/>
  <c r="P263" i="1"/>
  <c r="O263" i="1"/>
  <c r="N263" i="1"/>
  <c r="M263" i="1"/>
  <c r="L263" i="1"/>
  <c r="K263" i="1"/>
  <c r="J263" i="1"/>
  <c r="I263" i="1"/>
  <c r="H263" i="1"/>
  <c r="G263" i="1"/>
  <c r="F263" i="1"/>
  <c r="E263" i="1"/>
  <c r="D263" i="1"/>
  <c r="C263" i="1"/>
  <c r="B263" i="1"/>
  <c r="Q255" i="1"/>
  <c r="P255" i="1"/>
  <c r="O255" i="1"/>
  <c r="N255" i="1"/>
  <c r="M255" i="1"/>
  <c r="L255" i="1"/>
  <c r="K255" i="1"/>
  <c r="J255" i="1"/>
  <c r="I255" i="1"/>
  <c r="H255" i="1"/>
  <c r="G255" i="1"/>
  <c r="F255" i="1"/>
  <c r="E255" i="1"/>
  <c r="D255" i="1"/>
  <c r="C255" i="1"/>
  <c r="B255" i="1"/>
  <c r="AF223" i="1"/>
  <c r="AE223" i="1"/>
  <c r="AD223" i="1"/>
  <c r="AC223" i="1"/>
  <c r="A223" i="1"/>
  <c r="B223" i="1"/>
  <c r="C223" i="1"/>
  <c r="D223" i="1"/>
  <c r="AB223" i="1"/>
  <c r="AA223" i="1"/>
  <c r="Z223" i="1"/>
  <c r="Y223" i="1"/>
  <c r="X223" i="1"/>
  <c r="W223" i="1"/>
  <c r="V223" i="1"/>
  <c r="U223" i="1"/>
  <c r="T223" i="1"/>
  <c r="S223" i="1"/>
  <c r="R223" i="1"/>
  <c r="Q223" i="1"/>
  <c r="P223" i="1"/>
  <c r="O223" i="1"/>
  <c r="N223" i="1"/>
  <c r="M223" i="1"/>
  <c r="L223" i="1"/>
  <c r="K223" i="1"/>
  <c r="J223" i="1"/>
  <c r="I223" i="1"/>
  <c r="H223" i="1"/>
  <c r="G223" i="1"/>
  <c r="F223" i="1"/>
  <c r="E223" i="1"/>
  <c r="AB210" i="1"/>
  <c r="AA210" i="1"/>
  <c r="Z210" i="1"/>
  <c r="Y210" i="1"/>
  <c r="X210" i="1"/>
  <c r="W210" i="1"/>
  <c r="V210" i="1"/>
  <c r="U210" i="1"/>
  <c r="T210" i="1"/>
  <c r="S210" i="1"/>
  <c r="R210" i="1"/>
  <c r="Q210" i="1"/>
  <c r="O210" i="1"/>
  <c r="N210" i="1"/>
  <c r="M210" i="1"/>
  <c r="L210" i="1"/>
  <c r="K210" i="1"/>
  <c r="J210" i="1"/>
  <c r="I210" i="1"/>
  <c r="H210" i="1"/>
  <c r="G210" i="1"/>
  <c r="F210" i="1"/>
  <c r="E210" i="1"/>
  <c r="P210" i="1"/>
  <c r="B176" i="1"/>
  <c r="B175" i="1"/>
  <c r="C176" i="1"/>
  <c r="B174" i="1"/>
  <c r="C175" i="1"/>
  <c r="D176" i="1"/>
  <c r="B173" i="1"/>
  <c r="C174" i="1"/>
  <c r="D175" i="1"/>
  <c r="E176" i="1"/>
  <c r="B172" i="1"/>
  <c r="C173" i="1"/>
  <c r="D174" i="1"/>
  <c r="E175" i="1"/>
  <c r="F176" i="1"/>
  <c r="B171" i="1"/>
  <c r="C172" i="1"/>
  <c r="D173" i="1"/>
  <c r="E174" i="1"/>
  <c r="F175" i="1"/>
  <c r="G176" i="1"/>
  <c r="B170" i="1"/>
  <c r="C171" i="1"/>
  <c r="D172" i="1"/>
  <c r="E173" i="1"/>
  <c r="F174" i="1"/>
  <c r="G175" i="1"/>
  <c r="H176" i="1"/>
  <c r="B169" i="1"/>
  <c r="C170" i="1"/>
  <c r="D171" i="1"/>
  <c r="E172" i="1"/>
  <c r="F173" i="1"/>
  <c r="G174" i="1"/>
  <c r="H175" i="1"/>
  <c r="I176" i="1"/>
  <c r="B168" i="1"/>
  <c r="C169" i="1"/>
  <c r="D170" i="1"/>
  <c r="E171" i="1"/>
  <c r="F172" i="1"/>
  <c r="G173" i="1"/>
  <c r="H174" i="1"/>
  <c r="I175" i="1"/>
  <c r="J176" i="1"/>
  <c r="B167" i="1"/>
  <c r="C168" i="1"/>
  <c r="D169" i="1"/>
  <c r="E170" i="1"/>
  <c r="F171" i="1"/>
  <c r="G172" i="1"/>
  <c r="H173" i="1"/>
  <c r="I174" i="1"/>
  <c r="J175" i="1"/>
  <c r="K176" i="1"/>
  <c r="B166" i="1"/>
  <c r="C167" i="1"/>
  <c r="D168" i="1"/>
  <c r="E169" i="1"/>
  <c r="F170" i="1"/>
  <c r="G171" i="1"/>
  <c r="H172" i="1"/>
  <c r="I173" i="1"/>
  <c r="J174" i="1"/>
  <c r="K175" i="1"/>
  <c r="L176" i="1"/>
  <c r="B165" i="1"/>
  <c r="C166" i="1"/>
  <c r="D167" i="1"/>
  <c r="E168" i="1"/>
  <c r="F169" i="1"/>
  <c r="G170" i="1"/>
  <c r="H171" i="1"/>
  <c r="I172" i="1"/>
  <c r="J173" i="1"/>
  <c r="K174" i="1"/>
  <c r="L175" i="1"/>
  <c r="M176" i="1"/>
  <c r="B164" i="1"/>
  <c r="C165" i="1"/>
  <c r="D166" i="1"/>
  <c r="E167" i="1"/>
  <c r="F168" i="1"/>
  <c r="G169" i="1"/>
  <c r="H170" i="1"/>
  <c r="I171" i="1"/>
  <c r="J172" i="1"/>
  <c r="K173" i="1"/>
  <c r="L174" i="1"/>
  <c r="M175" i="1"/>
  <c r="N176" i="1"/>
  <c r="B163" i="1"/>
  <c r="C164" i="1"/>
  <c r="D165" i="1"/>
  <c r="E166" i="1"/>
  <c r="F167" i="1"/>
  <c r="G168" i="1"/>
  <c r="H169" i="1"/>
  <c r="I170" i="1"/>
  <c r="J171" i="1"/>
  <c r="K172" i="1"/>
  <c r="L173" i="1"/>
  <c r="M174" i="1"/>
  <c r="N175" i="1"/>
  <c r="O176" i="1"/>
  <c r="B162" i="1"/>
  <c r="C163" i="1"/>
  <c r="D164" i="1"/>
  <c r="E165" i="1"/>
  <c r="F166" i="1"/>
  <c r="G167" i="1"/>
  <c r="H168" i="1"/>
  <c r="I169" i="1"/>
  <c r="J170" i="1"/>
  <c r="K171" i="1"/>
  <c r="L172" i="1"/>
  <c r="M173" i="1"/>
  <c r="N174" i="1"/>
  <c r="O175" i="1"/>
  <c r="P176" i="1"/>
  <c r="B161" i="1"/>
  <c r="C162" i="1"/>
  <c r="D163" i="1"/>
  <c r="E164" i="1"/>
  <c r="F165" i="1"/>
  <c r="G166" i="1"/>
  <c r="H167" i="1"/>
  <c r="I168" i="1"/>
  <c r="J169" i="1"/>
  <c r="K170" i="1"/>
  <c r="L171" i="1"/>
  <c r="M172" i="1"/>
  <c r="N173" i="1"/>
  <c r="O174" i="1"/>
  <c r="P175" i="1"/>
  <c r="Q176" i="1"/>
  <c r="B160" i="1"/>
  <c r="C161" i="1"/>
  <c r="D162" i="1"/>
  <c r="E163" i="1"/>
  <c r="F164" i="1"/>
  <c r="G165" i="1"/>
  <c r="H166" i="1"/>
  <c r="I167" i="1"/>
  <c r="J168" i="1"/>
  <c r="K169" i="1"/>
  <c r="L170" i="1"/>
  <c r="M171" i="1"/>
  <c r="N172" i="1"/>
  <c r="O173" i="1"/>
  <c r="P174" i="1"/>
  <c r="Q175" i="1"/>
  <c r="R176" i="1"/>
  <c r="A158" i="1"/>
  <c r="B159" i="1"/>
  <c r="C160" i="1"/>
  <c r="D161" i="1"/>
  <c r="E162" i="1"/>
  <c r="F163" i="1"/>
  <c r="G164" i="1"/>
  <c r="H165" i="1"/>
  <c r="I166" i="1"/>
  <c r="J167" i="1"/>
  <c r="K168" i="1"/>
  <c r="L169" i="1"/>
  <c r="M170" i="1"/>
  <c r="N171" i="1"/>
  <c r="O172" i="1"/>
  <c r="P173" i="1"/>
  <c r="Q174" i="1"/>
  <c r="R175" i="1"/>
  <c r="S176" i="1"/>
  <c r="B158" i="1"/>
  <c r="C159" i="1"/>
  <c r="D160" i="1"/>
  <c r="E161" i="1"/>
  <c r="F162" i="1"/>
  <c r="G163" i="1"/>
  <c r="H164" i="1"/>
  <c r="I165" i="1"/>
  <c r="J166" i="1"/>
  <c r="K167" i="1"/>
  <c r="L168" i="1"/>
  <c r="M169" i="1"/>
  <c r="N170" i="1"/>
  <c r="O171" i="1"/>
  <c r="P172" i="1"/>
  <c r="Q173" i="1"/>
  <c r="R174" i="1"/>
  <c r="S175" i="1"/>
  <c r="T176" i="1"/>
  <c r="C158" i="1"/>
  <c r="D159" i="1"/>
  <c r="E160" i="1"/>
  <c r="F161" i="1"/>
  <c r="G162" i="1"/>
  <c r="H163" i="1"/>
  <c r="I164" i="1"/>
  <c r="J165" i="1"/>
  <c r="K166" i="1"/>
  <c r="L167" i="1"/>
  <c r="M168" i="1"/>
  <c r="N169" i="1"/>
  <c r="O170" i="1"/>
  <c r="P171" i="1"/>
  <c r="Q172" i="1"/>
  <c r="R173" i="1"/>
  <c r="S174" i="1"/>
  <c r="T175" i="1"/>
  <c r="U176" i="1"/>
  <c r="D158" i="1"/>
  <c r="E159" i="1"/>
  <c r="F160" i="1"/>
  <c r="G161" i="1"/>
  <c r="H162" i="1"/>
  <c r="I163" i="1"/>
  <c r="J164" i="1"/>
  <c r="K165" i="1"/>
  <c r="L166" i="1"/>
  <c r="M167" i="1"/>
  <c r="N168" i="1"/>
  <c r="O169" i="1"/>
  <c r="P170" i="1"/>
  <c r="Q171" i="1"/>
  <c r="R172" i="1"/>
  <c r="S173" i="1"/>
  <c r="T174" i="1"/>
  <c r="U175" i="1"/>
  <c r="V176" i="1"/>
  <c r="E158" i="1"/>
  <c r="F159" i="1"/>
  <c r="G160" i="1"/>
  <c r="H161" i="1"/>
  <c r="I162" i="1"/>
  <c r="J163" i="1"/>
  <c r="K164" i="1"/>
  <c r="L165" i="1"/>
  <c r="M166" i="1"/>
  <c r="N167" i="1"/>
  <c r="O168" i="1"/>
  <c r="P169" i="1"/>
  <c r="Q170" i="1"/>
  <c r="R171" i="1"/>
  <c r="S172" i="1"/>
  <c r="T173" i="1"/>
  <c r="U174" i="1"/>
  <c r="V175" i="1"/>
  <c r="W176" i="1"/>
  <c r="F158" i="1"/>
  <c r="G159" i="1"/>
  <c r="H160" i="1"/>
  <c r="I161" i="1"/>
  <c r="J162" i="1"/>
  <c r="K163" i="1"/>
  <c r="L164" i="1"/>
  <c r="M165" i="1"/>
  <c r="N166" i="1"/>
  <c r="O167" i="1"/>
  <c r="P168" i="1"/>
  <c r="Q169" i="1"/>
  <c r="R170" i="1"/>
  <c r="S171" i="1"/>
  <c r="T172" i="1"/>
  <c r="U173" i="1"/>
  <c r="V174" i="1"/>
  <c r="W175" i="1"/>
  <c r="X176" i="1"/>
  <c r="G158" i="1"/>
  <c r="H159" i="1"/>
  <c r="I160" i="1"/>
  <c r="J161" i="1"/>
  <c r="K162" i="1"/>
  <c r="L163" i="1"/>
  <c r="M164" i="1"/>
  <c r="N165" i="1"/>
  <c r="O166" i="1"/>
  <c r="P167" i="1"/>
  <c r="Q168" i="1"/>
  <c r="R169" i="1"/>
  <c r="S170" i="1"/>
  <c r="T171" i="1"/>
  <c r="U172" i="1"/>
  <c r="V173" i="1"/>
  <c r="W174" i="1"/>
  <c r="X175" i="1"/>
  <c r="Y176" i="1"/>
  <c r="H158" i="1"/>
  <c r="I159" i="1"/>
  <c r="J160" i="1"/>
  <c r="K161" i="1"/>
  <c r="L162" i="1"/>
  <c r="M163" i="1"/>
  <c r="N164" i="1"/>
  <c r="O165" i="1"/>
  <c r="P166" i="1"/>
  <c r="Q167" i="1"/>
  <c r="R168" i="1"/>
  <c r="S169" i="1"/>
  <c r="T170" i="1"/>
  <c r="U171" i="1"/>
  <c r="V172" i="1"/>
  <c r="W173" i="1"/>
  <c r="X174" i="1"/>
  <c r="Y175" i="1"/>
  <c r="Z176" i="1"/>
  <c r="I158" i="1"/>
  <c r="J159" i="1"/>
  <c r="K160" i="1"/>
  <c r="L161" i="1"/>
  <c r="M162" i="1"/>
  <c r="N163" i="1"/>
  <c r="O164" i="1"/>
  <c r="P165" i="1"/>
  <c r="Q166" i="1"/>
  <c r="R167" i="1"/>
  <c r="S168" i="1"/>
  <c r="T169" i="1"/>
  <c r="U170" i="1"/>
  <c r="V171" i="1"/>
  <c r="W172" i="1"/>
  <c r="X173" i="1"/>
  <c r="Y174" i="1"/>
  <c r="Z175" i="1"/>
  <c r="AA176" i="1"/>
  <c r="J158" i="1"/>
  <c r="K159" i="1"/>
  <c r="L160" i="1"/>
  <c r="M161" i="1"/>
  <c r="N162" i="1"/>
  <c r="O163" i="1"/>
  <c r="P164" i="1"/>
  <c r="Q165" i="1"/>
  <c r="R166" i="1"/>
  <c r="S167" i="1"/>
  <c r="T168" i="1"/>
  <c r="U169" i="1"/>
  <c r="V170" i="1"/>
  <c r="W171" i="1"/>
  <c r="X172" i="1"/>
  <c r="Y173" i="1"/>
  <c r="Z174" i="1"/>
  <c r="AA175" i="1"/>
  <c r="AB176" i="1"/>
  <c r="K158" i="1"/>
  <c r="L159" i="1"/>
  <c r="M160" i="1"/>
  <c r="N161" i="1"/>
  <c r="O162" i="1"/>
  <c r="P163" i="1"/>
  <c r="Q164" i="1"/>
  <c r="R165" i="1"/>
  <c r="S166" i="1"/>
  <c r="T167" i="1"/>
  <c r="U168" i="1"/>
  <c r="V169" i="1"/>
  <c r="W170" i="1"/>
  <c r="X171" i="1"/>
  <c r="Y172" i="1"/>
  <c r="Z173" i="1"/>
  <c r="AA174" i="1"/>
  <c r="AB175" i="1"/>
  <c r="AC176" i="1"/>
  <c r="L158" i="1"/>
  <c r="M159" i="1"/>
  <c r="N160" i="1"/>
  <c r="O161" i="1"/>
  <c r="P162" i="1"/>
  <c r="Q163" i="1"/>
  <c r="R164" i="1"/>
  <c r="S165" i="1"/>
  <c r="T166" i="1"/>
  <c r="U167" i="1"/>
  <c r="V168" i="1"/>
  <c r="W169" i="1"/>
  <c r="X170" i="1"/>
  <c r="Y171" i="1"/>
  <c r="Z172" i="1"/>
  <c r="AA173" i="1"/>
  <c r="AB174" i="1"/>
  <c r="AC175" i="1"/>
  <c r="AD176" i="1"/>
  <c r="M158" i="1"/>
  <c r="N159" i="1"/>
  <c r="O160" i="1"/>
  <c r="P161" i="1"/>
  <c r="Q162" i="1"/>
  <c r="R163" i="1"/>
  <c r="S164" i="1"/>
  <c r="T165" i="1"/>
  <c r="U166" i="1"/>
  <c r="V167" i="1"/>
  <c r="W168" i="1"/>
  <c r="X169" i="1"/>
  <c r="Y170" i="1"/>
  <c r="Z171" i="1"/>
  <c r="AA172" i="1"/>
  <c r="AB173" i="1"/>
  <c r="AC174" i="1"/>
  <c r="AD175" i="1"/>
  <c r="AE176" i="1"/>
  <c r="N158" i="1"/>
  <c r="O159" i="1"/>
  <c r="P160" i="1"/>
  <c r="Q161" i="1"/>
  <c r="R162" i="1"/>
  <c r="S163" i="1"/>
  <c r="T164" i="1"/>
  <c r="U165" i="1"/>
  <c r="V166" i="1"/>
  <c r="W167" i="1"/>
  <c r="X168" i="1"/>
  <c r="Y169" i="1"/>
  <c r="Z170" i="1"/>
  <c r="AA171" i="1"/>
  <c r="AB172" i="1"/>
  <c r="AC173" i="1"/>
  <c r="AD174" i="1"/>
  <c r="AE175" i="1"/>
  <c r="AF176" i="1"/>
  <c r="B177" i="1"/>
  <c r="C177" i="1"/>
  <c r="D177" i="1"/>
  <c r="E177" i="1"/>
  <c r="F177" i="1"/>
  <c r="G177" i="1"/>
  <c r="H177" i="1"/>
  <c r="I177" i="1"/>
  <c r="J177" i="1"/>
  <c r="K177" i="1"/>
  <c r="L177" i="1"/>
  <c r="M177" i="1"/>
  <c r="N177" i="1"/>
  <c r="O177" i="1"/>
  <c r="P177" i="1"/>
  <c r="Q177" i="1"/>
  <c r="R177" i="1"/>
  <c r="S177" i="1"/>
  <c r="T177" i="1"/>
  <c r="U177" i="1"/>
  <c r="V177" i="1"/>
  <c r="W177" i="1"/>
  <c r="X177" i="1"/>
  <c r="Y177" i="1"/>
  <c r="Z177" i="1"/>
  <c r="AA177" i="1"/>
  <c r="AB177" i="1"/>
  <c r="AC177" i="1"/>
  <c r="AD177" i="1"/>
  <c r="AE177" i="1"/>
  <c r="AF177" i="1"/>
  <c r="B178" i="1"/>
  <c r="C178" i="1"/>
  <c r="D178" i="1"/>
  <c r="E178" i="1"/>
  <c r="F178" i="1"/>
  <c r="G178" i="1"/>
  <c r="H178" i="1"/>
  <c r="I178" i="1"/>
  <c r="J178" i="1"/>
  <c r="K178" i="1"/>
  <c r="L178" i="1"/>
  <c r="M178" i="1"/>
  <c r="N178" i="1"/>
  <c r="O178" i="1"/>
  <c r="P178" i="1"/>
  <c r="Q178" i="1"/>
  <c r="R178" i="1"/>
  <c r="S178" i="1"/>
  <c r="T178" i="1"/>
  <c r="U178" i="1"/>
  <c r="V178" i="1"/>
  <c r="W178" i="1"/>
  <c r="X178" i="1"/>
  <c r="Y178" i="1"/>
  <c r="Z178" i="1"/>
  <c r="AA178" i="1"/>
  <c r="AB178" i="1"/>
  <c r="AC178" i="1"/>
  <c r="AD178" i="1"/>
  <c r="AE178" i="1"/>
  <c r="AF178" i="1"/>
  <c r="B179" i="1"/>
  <c r="C179" i="1"/>
  <c r="D179" i="1"/>
  <c r="E179" i="1"/>
  <c r="F179" i="1"/>
  <c r="G179" i="1"/>
  <c r="H179" i="1"/>
  <c r="I179" i="1"/>
  <c r="J179" i="1"/>
  <c r="K179" i="1"/>
  <c r="L179" i="1"/>
  <c r="M179" i="1"/>
  <c r="N179" i="1"/>
  <c r="O179" i="1"/>
  <c r="P179" i="1"/>
  <c r="Q179" i="1"/>
  <c r="R179" i="1"/>
  <c r="S179" i="1"/>
  <c r="T179" i="1"/>
  <c r="U179" i="1"/>
  <c r="V179" i="1"/>
  <c r="W179" i="1"/>
  <c r="X179" i="1"/>
  <c r="Y179" i="1"/>
  <c r="Z179" i="1"/>
  <c r="AA179" i="1"/>
  <c r="AB179" i="1"/>
  <c r="AC179" i="1"/>
  <c r="AD179" i="1"/>
  <c r="AE179" i="1"/>
  <c r="AF179" i="1"/>
  <c r="B180" i="1"/>
  <c r="C180" i="1"/>
  <c r="D180" i="1"/>
  <c r="E180" i="1"/>
  <c r="F180" i="1"/>
  <c r="G180" i="1"/>
  <c r="H180" i="1"/>
  <c r="I180" i="1"/>
  <c r="J180" i="1"/>
  <c r="K180" i="1"/>
  <c r="L180" i="1"/>
  <c r="M180" i="1"/>
  <c r="N180" i="1"/>
  <c r="O180" i="1"/>
  <c r="P180" i="1"/>
  <c r="Q180" i="1"/>
  <c r="R180" i="1"/>
  <c r="S180" i="1"/>
  <c r="T180" i="1"/>
  <c r="U180" i="1"/>
  <c r="V180" i="1"/>
  <c r="W180" i="1"/>
  <c r="X180" i="1"/>
  <c r="Y180" i="1"/>
  <c r="Z180" i="1"/>
  <c r="AA180" i="1"/>
  <c r="AB180" i="1"/>
  <c r="AC180" i="1"/>
  <c r="AD180" i="1"/>
  <c r="AE180" i="1"/>
  <c r="AF180" i="1"/>
  <c r="B181" i="1"/>
  <c r="C181" i="1"/>
  <c r="D181" i="1"/>
  <c r="E181" i="1"/>
  <c r="F181" i="1"/>
  <c r="G181" i="1"/>
  <c r="H181" i="1"/>
  <c r="I181" i="1"/>
  <c r="J181" i="1"/>
  <c r="K181" i="1"/>
  <c r="L181" i="1"/>
  <c r="M181" i="1"/>
  <c r="N181" i="1"/>
  <c r="O181" i="1"/>
  <c r="P181" i="1"/>
  <c r="Q181" i="1"/>
  <c r="R181" i="1"/>
  <c r="S181" i="1"/>
  <c r="T181" i="1"/>
  <c r="U181" i="1"/>
  <c r="V181" i="1"/>
  <c r="W181" i="1"/>
  <c r="X181" i="1"/>
  <c r="Y181" i="1"/>
  <c r="Z181" i="1"/>
  <c r="AA181" i="1"/>
  <c r="AB181" i="1"/>
  <c r="AC181" i="1"/>
  <c r="AD181" i="1"/>
  <c r="AE181" i="1"/>
  <c r="AF181" i="1"/>
  <c r="B182" i="1"/>
  <c r="C182" i="1"/>
  <c r="D182" i="1"/>
  <c r="E182" i="1"/>
  <c r="F182" i="1"/>
  <c r="G182" i="1"/>
  <c r="H182" i="1"/>
  <c r="I182" i="1"/>
  <c r="J182" i="1"/>
  <c r="K182" i="1"/>
  <c r="L182" i="1"/>
  <c r="M182" i="1"/>
  <c r="N182" i="1"/>
  <c r="O182" i="1"/>
  <c r="P182" i="1"/>
  <c r="Q182" i="1"/>
  <c r="R182" i="1"/>
  <c r="S182" i="1"/>
  <c r="T182" i="1"/>
  <c r="U182" i="1"/>
  <c r="V182" i="1"/>
  <c r="W182" i="1"/>
  <c r="X182" i="1"/>
  <c r="Y182" i="1"/>
  <c r="Z182" i="1"/>
  <c r="AA182" i="1"/>
  <c r="AB182" i="1"/>
  <c r="AC182" i="1"/>
  <c r="AD182" i="1"/>
  <c r="AE182" i="1"/>
  <c r="AF182" i="1"/>
  <c r="C183" i="1"/>
  <c r="D183" i="1"/>
  <c r="E183" i="1"/>
  <c r="F183" i="1"/>
  <c r="G183" i="1"/>
  <c r="H183" i="1"/>
  <c r="I183" i="1"/>
  <c r="J183" i="1"/>
  <c r="K183" i="1"/>
  <c r="L183" i="1"/>
  <c r="M183" i="1"/>
  <c r="N183" i="1"/>
  <c r="O183" i="1"/>
  <c r="P183" i="1"/>
  <c r="Q183" i="1"/>
  <c r="R183" i="1"/>
  <c r="S183" i="1"/>
  <c r="T183" i="1"/>
  <c r="U183" i="1"/>
  <c r="V183" i="1"/>
  <c r="W183" i="1"/>
  <c r="X183" i="1"/>
  <c r="Y183" i="1"/>
  <c r="Z183" i="1"/>
  <c r="AA183" i="1"/>
  <c r="AB183" i="1"/>
  <c r="AC183" i="1"/>
  <c r="AD183" i="1"/>
  <c r="AE183" i="1"/>
  <c r="AF183" i="1"/>
  <c r="D184" i="1"/>
  <c r="E184" i="1"/>
  <c r="F184" i="1"/>
  <c r="G184" i="1"/>
  <c r="H184" i="1"/>
  <c r="I184" i="1"/>
  <c r="J184" i="1"/>
  <c r="K184" i="1"/>
  <c r="L184" i="1"/>
  <c r="M184" i="1"/>
  <c r="N184" i="1"/>
  <c r="O184" i="1"/>
  <c r="P184" i="1"/>
  <c r="Q184" i="1"/>
  <c r="R184" i="1"/>
  <c r="S184" i="1"/>
  <c r="T184" i="1"/>
  <c r="U184" i="1"/>
  <c r="V184" i="1"/>
  <c r="W184" i="1"/>
  <c r="X184" i="1"/>
  <c r="Y184" i="1"/>
  <c r="Z184" i="1"/>
  <c r="AA184" i="1"/>
  <c r="AB184" i="1"/>
  <c r="AC184" i="1"/>
  <c r="AD184" i="1"/>
  <c r="AE184" i="1"/>
  <c r="AF184" i="1"/>
  <c r="E185" i="1"/>
  <c r="F185" i="1"/>
  <c r="G185" i="1"/>
  <c r="H185" i="1"/>
  <c r="I185" i="1"/>
  <c r="J185" i="1"/>
  <c r="K185" i="1"/>
  <c r="L185" i="1"/>
  <c r="M185" i="1"/>
  <c r="N185" i="1"/>
  <c r="O185" i="1"/>
  <c r="P185" i="1"/>
  <c r="Q185" i="1"/>
  <c r="R185" i="1"/>
  <c r="S185" i="1"/>
  <c r="T185" i="1"/>
  <c r="U185" i="1"/>
  <c r="V185" i="1"/>
  <c r="W185" i="1"/>
  <c r="X185" i="1"/>
  <c r="Y185" i="1"/>
  <c r="Z185" i="1"/>
  <c r="AA185" i="1"/>
  <c r="AB185" i="1"/>
  <c r="AC185" i="1"/>
  <c r="AD185" i="1"/>
  <c r="AE185" i="1"/>
  <c r="AF185" i="1"/>
  <c r="D157" i="1"/>
  <c r="C156" i="1"/>
  <c r="B155" i="1"/>
  <c r="A154" i="1"/>
  <c r="E157" i="1"/>
  <c r="D156" i="1"/>
  <c r="C155" i="1"/>
  <c r="B154" i="1"/>
  <c r="F157" i="1"/>
  <c r="E156" i="1"/>
  <c r="D155" i="1"/>
  <c r="C154" i="1"/>
  <c r="G157" i="1"/>
  <c r="F156" i="1"/>
  <c r="E155" i="1"/>
  <c r="D154" i="1"/>
  <c r="H157" i="1"/>
  <c r="G156" i="1"/>
  <c r="F155" i="1"/>
  <c r="E154" i="1"/>
  <c r="I157" i="1"/>
  <c r="H156" i="1"/>
  <c r="G155" i="1"/>
  <c r="F154" i="1"/>
  <c r="J157" i="1"/>
  <c r="I156" i="1"/>
  <c r="H155" i="1"/>
  <c r="G154" i="1"/>
  <c r="K157" i="1"/>
  <c r="J156" i="1"/>
  <c r="I155" i="1"/>
  <c r="H154" i="1"/>
  <c r="L157" i="1"/>
  <c r="K156" i="1"/>
  <c r="J155" i="1"/>
  <c r="I154" i="1"/>
  <c r="M157" i="1"/>
  <c r="L156" i="1"/>
  <c r="K155" i="1"/>
  <c r="J154" i="1"/>
  <c r="O158" i="1"/>
  <c r="N157" i="1"/>
  <c r="M156" i="1"/>
  <c r="L155" i="1"/>
  <c r="K154" i="1"/>
  <c r="P158" i="1"/>
  <c r="O157" i="1"/>
  <c r="N156" i="1"/>
  <c r="M155" i="1"/>
  <c r="L154" i="1"/>
  <c r="Q158" i="1"/>
  <c r="P157" i="1"/>
  <c r="O156" i="1"/>
  <c r="N155" i="1"/>
  <c r="M154" i="1"/>
  <c r="R158" i="1"/>
  <c r="Q157" i="1"/>
  <c r="P156" i="1"/>
  <c r="O155" i="1"/>
  <c r="N154" i="1"/>
  <c r="S158" i="1"/>
  <c r="R157" i="1"/>
  <c r="Q156" i="1"/>
  <c r="P155" i="1"/>
  <c r="O154" i="1"/>
  <c r="T158" i="1"/>
  <c r="S157" i="1"/>
  <c r="R156" i="1"/>
  <c r="Q155" i="1"/>
  <c r="P154" i="1"/>
  <c r="U158" i="1"/>
  <c r="T157" i="1"/>
  <c r="S156" i="1"/>
  <c r="R155" i="1"/>
  <c r="Q154" i="1"/>
  <c r="V158" i="1"/>
  <c r="U157" i="1"/>
  <c r="T156" i="1"/>
  <c r="S155" i="1"/>
  <c r="R154" i="1"/>
  <c r="W158" i="1"/>
  <c r="V157" i="1"/>
  <c r="U156" i="1"/>
  <c r="T155" i="1"/>
  <c r="S154" i="1"/>
  <c r="X158" i="1"/>
  <c r="W157" i="1"/>
  <c r="V156" i="1"/>
  <c r="U155" i="1"/>
  <c r="T154" i="1"/>
  <c r="Y158" i="1"/>
  <c r="X157" i="1"/>
  <c r="W156" i="1"/>
  <c r="V155" i="1"/>
  <c r="U154" i="1"/>
  <c r="Z158" i="1"/>
  <c r="Y157" i="1"/>
  <c r="X156" i="1"/>
  <c r="W155" i="1"/>
  <c r="V154" i="1"/>
  <c r="AA158" i="1"/>
  <c r="Z157" i="1"/>
  <c r="Y156" i="1"/>
  <c r="X155" i="1"/>
  <c r="W154" i="1"/>
  <c r="AB158" i="1"/>
  <c r="AA157" i="1"/>
  <c r="Z156" i="1"/>
  <c r="Y155" i="1"/>
  <c r="X154" i="1"/>
  <c r="AC158" i="1"/>
  <c r="AB157" i="1"/>
  <c r="AA156" i="1"/>
  <c r="Z155" i="1"/>
  <c r="Y154" i="1"/>
  <c r="AD158" i="1"/>
  <c r="AC157" i="1"/>
  <c r="AB156" i="1"/>
  <c r="AA155" i="1"/>
  <c r="Z154" i="1"/>
  <c r="AE158" i="1"/>
  <c r="AD157" i="1"/>
  <c r="AC156" i="1"/>
  <c r="AB155" i="1"/>
  <c r="AA154" i="1"/>
  <c r="AF158" i="1"/>
  <c r="AE157" i="1"/>
  <c r="AD156" i="1"/>
  <c r="AC155" i="1"/>
  <c r="AB154" i="1"/>
  <c r="AC154" i="1"/>
  <c r="AD154" i="1"/>
  <c r="AE154" i="1"/>
  <c r="AF154" i="1"/>
  <c r="C157" i="1"/>
  <c r="B156" i="1"/>
  <c r="A155" i="1"/>
  <c r="AD155" i="1"/>
  <c r="AE155" i="1"/>
  <c r="AF155" i="1"/>
  <c r="B157" i="1"/>
  <c r="A156" i="1"/>
  <c r="AE156" i="1"/>
  <c r="AF156" i="1"/>
  <c r="A157" i="1"/>
  <c r="AF157" i="1"/>
  <c r="P159" i="1"/>
  <c r="Q159" i="1"/>
  <c r="R159" i="1"/>
  <c r="S159" i="1"/>
  <c r="T159" i="1"/>
  <c r="U159" i="1"/>
  <c r="V159" i="1"/>
  <c r="W159" i="1"/>
  <c r="X159" i="1"/>
  <c r="Y159" i="1"/>
  <c r="Z159" i="1"/>
  <c r="AA159" i="1"/>
  <c r="AB159" i="1"/>
  <c r="AC159" i="1"/>
  <c r="AD159" i="1"/>
  <c r="AE159" i="1"/>
  <c r="AF159" i="1"/>
  <c r="Q160" i="1"/>
  <c r="R160" i="1"/>
  <c r="S160" i="1"/>
  <c r="T160" i="1"/>
  <c r="U160" i="1"/>
  <c r="V160" i="1"/>
  <c r="W160" i="1"/>
  <c r="X160" i="1"/>
  <c r="Y160" i="1"/>
  <c r="Z160" i="1"/>
  <c r="AA160" i="1"/>
  <c r="AB160" i="1"/>
  <c r="AC160" i="1"/>
  <c r="AD160" i="1"/>
  <c r="AE160" i="1"/>
  <c r="AF160" i="1"/>
  <c r="R161" i="1"/>
  <c r="S161" i="1"/>
  <c r="T161" i="1"/>
  <c r="U161" i="1"/>
  <c r="V161" i="1"/>
  <c r="W161" i="1"/>
  <c r="X161" i="1"/>
  <c r="Y161" i="1"/>
  <c r="Z161" i="1"/>
  <c r="AA161" i="1"/>
  <c r="AB161" i="1"/>
  <c r="AC161" i="1"/>
  <c r="AD161" i="1"/>
  <c r="AE161" i="1"/>
  <c r="AF161" i="1"/>
  <c r="S162" i="1"/>
  <c r="T162" i="1"/>
  <c r="U162" i="1"/>
  <c r="V162" i="1"/>
  <c r="W162" i="1"/>
  <c r="X162" i="1"/>
  <c r="Y162" i="1"/>
  <c r="Z162" i="1"/>
  <c r="AA162" i="1"/>
  <c r="AB162" i="1"/>
  <c r="AC162" i="1"/>
  <c r="AD162" i="1"/>
  <c r="AE162" i="1"/>
  <c r="AF162" i="1"/>
  <c r="T163" i="1"/>
  <c r="U163" i="1"/>
  <c r="V163" i="1"/>
  <c r="W163" i="1"/>
  <c r="X163" i="1"/>
  <c r="Y163" i="1"/>
  <c r="Z163" i="1"/>
  <c r="AA163" i="1"/>
  <c r="AB163" i="1"/>
  <c r="AC163" i="1"/>
  <c r="AD163" i="1"/>
  <c r="AE163" i="1"/>
  <c r="AF163" i="1"/>
  <c r="U164" i="1"/>
  <c r="V164" i="1"/>
  <c r="W164" i="1"/>
  <c r="X164" i="1"/>
  <c r="Y164" i="1"/>
  <c r="Z164" i="1"/>
  <c r="AA164" i="1"/>
  <c r="AB164" i="1"/>
  <c r="AC164" i="1"/>
  <c r="AD164" i="1"/>
  <c r="AE164" i="1"/>
  <c r="AF164" i="1"/>
  <c r="V165" i="1"/>
  <c r="W165" i="1"/>
  <c r="X165" i="1"/>
  <c r="Y165" i="1"/>
  <c r="Z165" i="1"/>
  <c r="AA165" i="1"/>
  <c r="AB165" i="1"/>
  <c r="AC165" i="1"/>
  <c r="AD165" i="1"/>
  <c r="AE165" i="1"/>
  <c r="AF165" i="1"/>
  <c r="W166" i="1"/>
  <c r="X166" i="1"/>
  <c r="Y166" i="1"/>
  <c r="Z166" i="1"/>
  <c r="AA166" i="1"/>
  <c r="AB166" i="1"/>
  <c r="AC166" i="1"/>
  <c r="AD166" i="1"/>
  <c r="AE166" i="1"/>
  <c r="AF166" i="1"/>
  <c r="X167" i="1"/>
  <c r="Y167" i="1"/>
  <c r="Z167" i="1"/>
  <c r="AA167" i="1"/>
  <c r="AB167" i="1"/>
  <c r="AC167" i="1"/>
  <c r="AD167" i="1"/>
  <c r="AE167" i="1"/>
  <c r="AF167" i="1"/>
  <c r="Y168" i="1"/>
  <c r="Z168" i="1"/>
  <c r="AA168" i="1"/>
  <c r="AB168" i="1"/>
  <c r="AC168" i="1"/>
  <c r="AD168" i="1"/>
  <c r="AE168" i="1"/>
  <c r="AF168" i="1"/>
  <c r="Z169" i="1"/>
  <c r="AA169" i="1"/>
  <c r="AB169" i="1"/>
  <c r="AC169" i="1"/>
  <c r="AD169" i="1"/>
  <c r="AE169" i="1"/>
  <c r="AF169" i="1"/>
  <c r="AA170" i="1"/>
  <c r="AB170" i="1"/>
  <c r="AC170" i="1"/>
  <c r="AD170" i="1"/>
  <c r="AE170" i="1"/>
  <c r="AF170" i="1"/>
  <c r="AB171" i="1"/>
  <c r="AC171" i="1"/>
  <c r="AD171" i="1"/>
  <c r="AE171" i="1"/>
  <c r="AF171" i="1"/>
  <c r="AC172" i="1"/>
  <c r="AD172" i="1"/>
  <c r="AE172" i="1"/>
  <c r="AF172" i="1"/>
  <c r="AD173" i="1"/>
  <c r="AE173" i="1"/>
  <c r="AF173" i="1"/>
  <c r="AE174" i="1"/>
  <c r="AF174" i="1"/>
  <c r="AF175" i="1"/>
  <c r="D185" i="1"/>
  <c r="C184" i="1"/>
  <c r="B183" i="1"/>
  <c r="A182" i="1"/>
  <c r="C185" i="1"/>
  <c r="B184" i="1"/>
  <c r="A183" i="1"/>
  <c r="B185" i="1"/>
  <c r="A184" i="1"/>
  <c r="A185" i="1"/>
  <c r="A198" i="1" a="1"/>
  <c r="A198" i="1"/>
  <c r="B198" i="1"/>
  <c r="C198" i="1"/>
  <c r="D198" i="1"/>
  <c r="E198" i="1"/>
  <c r="F198" i="1"/>
  <c r="G198" i="1"/>
  <c r="H198" i="1"/>
  <c r="I198" i="1"/>
  <c r="J198" i="1"/>
  <c r="K198" i="1"/>
  <c r="L198" i="1"/>
  <c r="M198" i="1"/>
  <c r="N198" i="1"/>
  <c r="O198" i="1"/>
  <c r="P198" i="1"/>
  <c r="Q198" i="1"/>
  <c r="R198" i="1"/>
  <c r="S198" i="1"/>
  <c r="T198" i="1"/>
  <c r="U198" i="1"/>
  <c r="V198" i="1"/>
  <c r="W198" i="1"/>
  <c r="X198" i="1"/>
  <c r="Y198" i="1"/>
  <c r="Z198" i="1"/>
  <c r="AA198" i="1"/>
  <c r="AB198" i="1"/>
  <c r="AC198" i="1"/>
  <c r="AD198" i="1"/>
  <c r="AE198" i="1"/>
  <c r="AF198" i="1"/>
  <c r="B18" i="1"/>
  <c r="C18" i="1"/>
  <c r="D18" i="1"/>
  <c r="E18" i="1"/>
  <c r="F18" i="1"/>
  <c r="G18" i="1"/>
  <c r="H18" i="1"/>
  <c r="I18" i="1"/>
  <c r="J18" i="1"/>
  <c r="K18" i="1"/>
  <c r="L18" i="1"/>
  <c r="M18" i="1"/>
  <c r="N18" i="1"/>
  <c r="O18" i="1"/>
  <c r="P18" i="1"/>
  <c r="Q18" i="1"/>
  <c r="R18" i="1"/>
  <c r="S18" i="1"/>
  <c r="T18" i="1"/>
  <c r="U18" i="1"/>
  <c r="V18" i="1"/>
  <c r="W18" i="1"/>
  <c r="X18" i="1"/>
  <c r="Y18" i="1"/>
  <c r="Z18" i="1"/>
  <c r="AA18" i="1"/>
  <c r="AB18" i="1"/>
  <c r="AC18" i="1"/>
  <c r="AD18" i="1"/>
  <c r="AE18" i="1"/>
  <c r="AF18" i="1"/>
  <c r="AF73" i="1"/>
  <c r="AE73" i="1"/>
  <c r="AD73" i="1"/>
  <c r="AC73" i="1"/>
  <c r="AB73" i="1"/>
  <c r="AA73" i="1"/>
  <c r="Z73" i="1"/>
  <c r="Y73" i="1"/>
  <c r="X73" i="1"/>
  <c r="W73" i="1"/>
  <c r="V73" i="1"/>
  <c r="U73" i="1"/>
  <c r="T73" i="1"/>
  <c r="S73" i="1"/>
  <c r="R73" i="1"/>
  <c r="Q73" i="1"/>
  <c r="P73" i="1"/>
  <c r="O73" i="1"/>
  <c r="N73" i="1"/>
  <c r="M73" i="1"/>
  <c r="L73" i="1"/>
  <c r="K73" i="1"/>
  <c r="J73" i="1"/>
  <c r="I73" i="1"/>
  <c r="H73" i="1"/>
  <c r="G73" i="1"/>
  <c r="F73" i="1"/>
  <c r="E73" i="1"/>
  <c r="D73" i="1"/>
  <c r="C73" i="1"/>
  <c r="B73" i="1"/>
  <c r="A73" i="1"/>
  <c r="B303" i="1" a="1"/>
  <c r="B303" i="1"/>
  <c r="B304" i="1"/>
  <c r="B305" i="1"/>
  <c r="B306" i="1"/>
  <c r="B307" i="1"/>
  <c r="B308" i="1"/>
  <c r="B309" i="1"/>
  <c r="B310" i="1"/>
  <c r="J303" i="1" a="1"/>
  <c r="J303" i="1"/>
  <c r="J304" i="1"/>
  <c r="J305" i="1"/>
  <c r="J306" i="1"/>
  <c r="J307" i="1"/>
  <c r="J308" i="1"/>
  <c r="J309" i="1"/>
  <c r="J310" i="1"/>
  <c r="B313" i="1"/>
  <c r="B314" i="1"/>
  <c r="B315" i="1"/>
  <c r="B316" i="1"/>
  <c r="B317" i="1"/>
  <c r="B318" i="1"/>
  <c r="B319" i="1"/>
  <c r="B320" i="1"/>
  <c r="J313" i="1"/>
  <c r="J314" i="1"/>
  <c r="J315" i="1"/>
  <c r="J316" i="1"/>
  <c r="J317" i="1"/>
  <c r="J318" i="1"/>
  <c r="J319" i="1"/>
  <c r="J320" i="1"/>
</calcChain>
</file>

<file path=xl/sharedStrings.xml><?xml version="1.0" encoding="utf-8"?>
<sst xmlns="http://schemas.openxmlformats.org/spreadsheetml/2006/main" count="27" uniqueCount="22">
  <si>
    <t>n</t>
  </si>
  <si>
    <t>u[n]</t>
  </si>
  <si>
    <t>delta[n]</t>
  </si>
  <si>
    <t>period</t>
  </si>
  <si>
    <t>sin[n]</t>
  </si>
  <si>
    <t>freq</t>
  </si>
  <si>
    <t>Row five:</t>
  </si>
  <si>
    <t>Toeplitz matrix:</t>
  </si>
  <si>
    <t>Filter:</t>
  </si>
  <si>
    <t>Input signal:</t>
  </si>
  <si>
    <t>Cropped output signal:</t>
  </si>
  <si>
    <t>Full output signal:</t>
  </si>
  <si>
    <t>N</t>
  </si>
  <si>
    <t>k / n</t>
  </si>
  <si>
    <t>k</t>
  </si>
  <si>
    <t>phase</t>
  </si>
  <si>
    <t>amp</t>
  </si>
  <si>
    <t>Cosine coefficients (computed with MMULT):</t>
  </si>
  <si>
    <t>Sine coefficients (computed with MMULT):</t>
  </si>
  <si>
    <t>Cosine coefficients (computed with SUMPRODUCT):</t>
  </si>
  <si>
    <t>Sine coefficients (computed with SUMPRODUCT):</t>
  </si>
  <si>
    <t>Fourier amplitudes: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</si>
</sst>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sz val="8"/>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8"/>
      <color rgb="FF000000"/>
      <name val="Calibri"/>
      <family val="2"/>
      <scheme val="minor"/>
    </font>
  </fonts>
  <fills count="2">
    <fill>
      <patternFill patternType="none"/>
    </fill>
    <fill>
      <patternFill patternType="gray125"/>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1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4">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1" fillId="0" borderId="4" xfId="0" applyFont="1" applyBorder="1"/>
    <xf numFmtId="0" fontId="5" fillId="0" borderId="0" xfId="0" applyFont="1"/>
    <xf numFmtId="1" fontId="1" fillId="0" borderId="1" xfId="0" applyNumberFormat="1" applyFont="1" applyBorder="1"/>
    <xf numFmtId="1" fontId="1" fillId="0" borderId="2" xfId="0" applyNumberFormat="1" applyFont="1" applyBorder="1"/>
    <xf numFmtId="1" fontId="1" fillId="0" borderId="3" xfId="0" applyNumberFormat="1"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1" fontId="5" fillId="0" borderId="1" xfId="0" applyNumberFormat="1" applyFont="1" applyBorder="1"/>
    <xf numFmtId="1" fontId="5" fillId="0" borderId="2" xfId="0" applyNumberFormat="1" applyFont="1" applyBorder="1"/>
    <xf numFmtId="1" fontId="5" fillId="0" borderId="3" xfId="0" applyNumberFormat="1" applyFont="1" applyBorder="1"/>
    <xf numFmtId="0" fontId="1" fillId="0" borderId="12" xfId="0" applyFont="1" applyBorder="1"/>
    <xf numFmtId="0" fontId="1" fillId="0" borderId="13" xfId="0" applyFont="1" applyBorder="1"/>
    <xf numFmtId="0" fontId="1" fillId="0" borderId="14" xfId="0" applyFont="1" applyBorder="1"/>
  </cellXfs>
  <cellStyles count="4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19050" cmpd="sng"/>
          </c:spPr>
          <c:xVal>
            <c:numRef>
              <c:f>Sheet1!$A$18:$AF$18</c:f>
              <c:numCache>
                <c:formatCode>0</c:formatCode>
                <c:ptCount val="32"/>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numCache>
            </c:numRef>
          </c:xVal>
          <c:yVal>
            <c:numRef>
              <c:f>Sheet1!$A$23:$AF$23</c:f>
              <c:numCache>
                <c:formatCode>0</c:formatCode>
                <c:ptCount val="32"/>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1.0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numCache>
            </c:numRef>
          </c:yVal>
          <c:smooth val="0"/>
        </c:ser>
        <c:dLbls>
          <c:showLegendKey val="0"/>
          <c:showVal val="0"/>
          <c:showCatName val="0"/>
          <c:showSerName val="0"/>
          <c:showPercent val="0"/>
          <c:showBubbleSize val="0"/>
        </c:dLbls>
        <c:axId val="2140226456"/>
        <c:axId val="-2132101688"/>
      </c:scatterChart>
      <c:valAx>
        <c:axId val="2140226456"/>
        <c:scaling>
          <c:orientation val="minMax"/>
          <c:max val="31.0"/>
          <c:min val="0.0"/>
        </c:scaling>
        <c:delete val="0"/>
        <c:axPos val="b"/>
        <c:numFmt formatCode="0" sourceLinked="0"/>
        <c:majorTickMark val="out"/>
        <c:minorTickMark val="none"/>
        <c:tickLblPos val="nextTo"/>
        <c:crossAx val="-2132101688"/>
        <c:crosses val="autoZero"/>
        <c:crossBetween val="midCat"/>
        <c:majorUnit val="8.0"/>
      </c:valAx>
      <c:valAx>
        <c:axId val="-2132101688"/>
        <c:scaling>
          <c:orientation val="minMax"/>
          <c:max val="1.0"/>
        </c:scaling>
        <c:delete val="0"/>
        <c:axPos val="l"/>
        <c:numFmt formatCode="0.0" sourceLinked="0"/>
        <c:majorTickMark val="out"/>
        <c:minorTickMark val="none"/>
        <c:tickLblPos val="nextTo"/>
        <c:crossAx val="2140226456"/>
        <c:crosses val="autoZero"/>
        <c:crossBetween val="midCat"/>
        <c:majorUnit val="0.5"/>
      </c:valAx>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19050" cmpd="sng"/>
          </c:spPr>
          <c:xVal>
            <c:numRef>
              <c:f>Sheet1!$A$18:$AF$18</c:f>
              <c:numCache>
                <c:formatCode>0</c:formatCode>
                <c:ptCount val="32"/>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numCache>
            </c:numRef>
          </c:xVal>
          <c:yVal>
            <c:numRef>
              <c:f>Sheet1!$A$52:$AF$52</c:f>
              <c:numCache>
                <c:formatCode>0</c:formatCode>
                <c:ptCount val="32"/>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numCache>
            </c:numRef>
          </c:yVal>
          <c:smooth val="0"/>
        </c:ser>
        <c:dLbls>
          <c:showLegendKey val="0"/>
          <c:showVal val="0"/>
          <c:showCatName val="0"/>
          <c:showSerName val="0"/>
          <c:showPercent val="0"/>
          <c:showBubbleSize val="0"/>
        </c:dLbls>
        <c:axId val="2140912696"/>
        <c:axId val="-2132512632"/>
      </c:scatterChart>
      <c:valAx>
        <c:axId val="2140912696"/>
        <c:scaling>
          <c:orientation val="minMax"/>
          <c:max val="31.0"/>
          <c:min val="0.0"/>
        </c:scaling>
        <c:delete val="0"/>
        <c:axPos val="b"/>
        <c:numFmt formatCode="0" sourceLinked="1"/>
        <c:majorTickMark val="out"/>
        <c:minorTickMark val="none"/>
        <c:tickLblPos val="nextTo"/>
        <c:crossAx val="-2132512632"/>
        <c:crosses val="autoZero"/>
        <c:crossBetween val="midCat"/>
        <c:majorUnit val="8.0"/>
      </c:valAx>
      <c:valAx>
        <c:axId val="-2132512632"/>
        <c:scaling>
          <c:orientation val="minMax"/>
          <c:max val="1.0"/>
        </c:scaling>
        <c:delete val="0"/>
        <c:axPos val="l"/>
        <c:numFmt formatCode="0.0" sourceLinked="0"/>
        <c:majorTickMark val="out"/>
        <c:minorTickMark val="none"/>
        <c:tickLblPos val="nextTo"/>
        <c:crossAx val="2140912696"/>
        <c:crosses val="autoZero"/>
        <c:crossBetween val="midCat"/>
        <c:majorUnit val="0.5"/>
      </c:valAx>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spPr>
            <a:ln w="19050" cmpd="sng"/>
          </c:spPr>
          <c:xVal>
            <c:numRef>
              <c:f>Sheet1!$A$18:$AF$18</c:f>
              <c:numCache>
                <c:formatCode>0</c:formatCode>
                <c:ptCount val="32"/>
                <c:pt idx="0">
                  <c:v>0.0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31.0</c:v>
                </c:pt>
              </c:numCache>
            </c:numRef>
          </c:xVal>
          <c:yVal>
            <c:numRef>
              <c:f>Sheet1!$A$73:$AF$73</c:f>
              <c:numCache>
                <c:formatCode>General</c:formatCode>
                <c:ptCount val="32"/>
                <c:pt idx="0">
                  <c:v>0.0</c:v>
                </c:pt>
                <c:pt idx="1">
                  <c:v>0.707106780905509</c:v>
                </c:pt>
                <c:pt idx="2">
                  <c:v>1.0</c:v>
                </c:pt>
                <c:pt idx="3">
                  <c:v>0.707106782029663</c:v>
                </c:pt>
                <c:pt idx="4">
                  <c:v>1.58979330850024E-9</c:v>
                </c:pt>
                <c:pt idx="5">
                  <c:v>-0.707106779781355</c:v>
                </c:pt>
                <c:pt idx="6">
                  <c:v>-1.0</c:v>
                </c:pt>
                <c:pt idx="7">
                  <c:v>-0.707106783153816</c:v>
                </c:pt>
                <c:pt idx="8">
                  <c:v>-3.17958661700049E-9</c:v>
                </c:pt>
                <c:pt idx="9">
                  <c:v>0.707106778657202</c:v>
                </c:pt>
                <c:pt idx="10">
                  <c:v>1.0</c:v>
                </c:pt>
                <c:pt idx="11">
                  <c:v>0.70710678427797</c:v>
                </c:pt>
                <c:pt idx="12">
                  <c:v>4.76937992550073E-9</c:v>
                </c:pt>
                <c:pt idx="13">
                  <c:v>-0.707106777533048</c:v>
                </c:pt>
                <c:pt idx="14">
                  <c:v>-1.0</c:v>
                </c:pt>
                <c:pt idx="15">
                  <c:v>-0.707106785402124</c:v>
                </c:pt>
                <c:pt idx="16">
                  <c:v>-6.35917323400098E-9</c:v>
                </c:pt>
                <c:pt idx="17">
                  <c:v>0.707106776408895</c:v>
                </c:pt>
                <c:pt idx="18">
                  <c:v>1.0</c:v>
                </c:pt>
                <c:pt idx="19">
                  <c:v>0.707106786526277</c:v>
                </c:pt>
                <c:pt idx="20">
                  <c:v>7.94896654250122E-9</c:v>
                </c:pt>
                <c:pt idx="21">
                  <c:v>-0.707106775284741</c:v>
                </c:pt>
                <c:pt idx="22">
                  <c:v>-1.0</c:v>
                </c:pt>
                <c:pt idx="23">
                  <c:v>-0.707106787650431</c:v>
                </c:pt>
                <c:pt idx="24">
                  <c:v>-9.53875985100147E-9</c:v>
                </c:pt>
                <c:pt idx="25">
                  <c:v>0.707106774160587</c:v>
                </c:pt>
                <c:pt idx="26">
                  <c:v>1.0</c:v>
                </c:pt>
                <c:pt idx="27">
                  <c:v>0.707106788774584</c:v>
                </c:pt>
                <c:pt idx="28">
                  <c:v>1.11285531595017E-8</c:v>
                </c:pt>
                <c:pt idx="29">
                  <c:v>-0.707106773036434</c:v>
                </c:pt>
                <c:pt idx="30">
                  <c:v>-1</c:v>
                </c:pt>
                <c:pt idx="31">
                  <c:v>-0.707106789898738</c:v>
                </c:pt>
              </c:numCache>
            </c:numRef>
          </c:yVal>
          <c:smooth val="0"/>
        </c:ser>
        <c:dLbls>
          <c:showLegendKey val="0"/>
          <c:showVal val="0"/>
          <c:showCatName val="0"/>
          <c:showSerName val="0"/>
          <c:showPercent val="0"/>
          <c:showBubbleSize val="0"/>
        </c:dLbls>
        <c:axId val="2140304408"/>
        <c:axId val="-2132163752"/>
      </c:scatterChart>
      <c:valAx>
        <c:axId val="2140304408"/>
        <c:scaling>
          <c:orientation val="minMax"/>
          <c:max val="31.0"/>
          <c:min val="0.0"/>
        </c:scaling>
        <c:delete val="0"/>
        <c:axPos val="b"/>
        <c:numFmt formatCode="0" sourceLinked="1"/>
        <c:majorTickMark val="out"/>
        <c:minorTickMark val="none"/>
        <c:tickLblPos val="nextTo"/>
        <c:crossAx val="-2132163752"/>
        <c:crosses val="autoZero"/>
        <c:crossBetween val="midCat"/>
        <c:majorUnit val="8.0"/>
      </c:valAx>
      <c:valAx>
        <c:axId val="-2132163752"/>
        <c:scaling>
          <c:orientation val="minMax"/>
          <c:max val="1.0"/>
          <c:min val="-1.0"/>
        </c:scaling>
        <c:delete val="0"/>
        <c:axPos val="l"/>
        <c:numFmt formatCode="General" sourceLinked="1"/>
        <c:majorTickMark val="out"/>
        <c:minorTickMark val="none"/>
        <c:tickLblPos val="nextTo"/>
        <c:crossAx val="2140304408"/>
        <c:crosses val="autoZero"/>
        <c:crossBetween val="midCat"/>
        <c:majorUnit val="0.5"/>
      </c:valAx>
    </c:plotArea>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59268</xdr:colOff>
      <xdr:row>0</xdr:row>
      <xdr:rowOff>59266</xdr:rowOff>
    </xdr:from>
    <xdr:ext cx="8771466" cy="1735668"/>
    <xdr:sp macro="" textlink="">
      <xdr:nvSpPr>
        <xdr:cNvPr id="2" name="TextBox 1"/>
        <xdr:cNvSpPr txBox="1"/>
      </xdr:nvSpPr>
      <xdr:spPr>
        <a:xfrm>
          <a:off x="59268" y="59266"/>
          <a:ext cx="8771466" cy="17356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900"/>
            <a:t>David J.</a:t>
          </a:r>
          <a:r>
            <a:rPr lang="en-US" sz="900" baseline="0"/>
            <a:t> Heeger, New York University, 2014</a:t>
          </a:r>
        </a:p>
        <a:p>
          <a:endParaRPr lang="en-US" sz="900" baseline="0"/>
        </a:p>
        <a:p>
          <a:r>
            <a:rPr lang="en-US" sz="900"/>
            <a:t>In this tutorial, we will introduce some of the</a:t>
          </a:r>
          <a:r>
            <a:rPr lang="en-US" sz="900" baseline="0"/>
            <a:t> </a:t>
          </a:r>
          <a:r>
            <a:rPr lang="en-US" sz="900"/>
            <a:t>basics of shift-invariant</a:t>
          </a:r>
          <a:r>
            <a:rPr lang="en-US" sz="900" baseline="0"/>
            <a:t> linear systems and convolution</a:t>
          </a:r>
          <a:r>
            <a:rPr lang="en-US" sz="900"/>
            <a:t>.</a:t>
          </a:r>
          <a:r>
            <a:rPr lang="en-US" sz="900" baseline="0"/>
            <a:t> </a:t>
          </a:r>
          <a:r>
            <a:rPr lang="en-US" sz="900"/>
            <a:t>Some of the work below involves matrix algebra.  You should reivew</a:t>
          </a:r>
          <a:r>
            <a:rPr lang="en-US" sz="900" baseline="0"/>
            <a:t> the Excel functions for matrix multiplication (MMULT) matrix inverse (MINVERSE) and matrix transpose (TRANSPOSE):</a:t>
          </a:r>
        </a:p>
        <a:p>
          <a:pPr lvl="1"/>
          <a:r>
            <a:rPr lang="en-US" sz="900"/>
            <a:t>http://office.microsoft.com/en-us/excel-help/minverse-HP005209179.aspx</a:t>
          </a:r>
        </a:p>
        <a:p>
          <a:pPr lvl="1"/>
          <a:r>
            <a:rPr lang="en-US" sz="900"/>
            <a:t>http://office.microsoft.com/en-us/excel-help/mmult-function-HP010342697.aspx</a:t>
          </a:r>
        </a:p>
        <a:p>
          <a:pPr lvl="1"/>
          <a:r>
            <a:rPr lang="en-US" sz="900"/>
            <a:t>http://office.microsoft.com/en-us/excel-help/transpose-function-HP010069834.aspx</a:t>
          </a:r>
        </a:p>
        <a:p>
          <a:r>
            <a:rPr lang="en-US" sz="900"/>
            <a:t>Note</a:t>
          </a:r>
          <a:r>
            <a:rPr lang="en-US" sz="900" baseline="0"/>
            <a:t> in particular the use of CTRL+SHIFT+ENTER to enter array formulas</a:t>
          </a:r>
          <a:r>
            <a:rPr lang="en-US" sz="900"/>
            <a:t>.</a:t>
          </a:r>
          <a:r>
            <a:rPr lang="en-US" sz="900" baseline="0"/>
            <a:t> </a:t>
          </a:r>
        </a:p>
        <a:p>
          <a:endParaRPr lang="en-US" sz="900" baseline="0"/>
        </a:p>
        <a:p>
          <a:r>
            <a:rPr lang="en-US" sz="900" baseline="0"/>
            <a:t>Your assignment is to perform the calculations and answer the questions indicated in </a:t>
          </a:r>
          <a:r>
            <a:rPr lang="en-US" sz="900" baseline="0">
              <a:solidFill>
                <a:srgbClr val="FF0000"/>
              </a:solidFill>
            </a:rPr>
            <a:t>red</a:t>
          </a:r>
          <a:r>
            <a:rPr lang="en-US" sz="900" baseline="0"/>
            <a:t>. Make a new Excel workbook, copy/paste the stuff you need from this tutorial workbook, and then make the formulas that you need to do the various calculations. Please label everything with text  so that it will be clear to me what you've done. Email the finished workbook to me as an attachment.</a:t>
          </a:r>
        </a:p>
        <a:p>
          <a:endParaRPr lang="en-US" sz="900" baseline="0"/>
        </a:p>
      </xdr:txBody>
    </xdr:sp>
    <xdr:clientData/>
  </xdr:oneCellAnchor>
  <xdr:oneCellAnchor>
    <xdr:from>
      <xdr:col>0</xdr:col>
      <xdr:colOff>59266</xdr:colOff>
      <xdr:row>18</xdr:row>
      <xdr:rowOff>118529</xdr:rowOff>
    </xdr:from>
    <xdr:ext cx="8813801" cy="230832"/>
    <xdr:sp macro="" textlink="">
      <xdr:nvSpPr>
        <xdr:cNvPr id="3" name="TextBox 2"/>
        <xdr:cNvSpPr txBox="1"/>
      </xdr:nvSpPr>
      <xdr:spPr>
        <a:xfrm>
          <a:off x="59266" y="2709329"/>
          <a:ext cx="8813801"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The impulse sequence, delta[n], is 1 only when n=0. Here we plot</a:t>
          </a:r>
          <a:r>
            <a:rPr lang="en-US" sz="900" baseline="0"/>
            <a:t> </a:t>
          </a:r>
          <a:r>
            <a:rPr lang="en-US" sz="900"/>
            <a:t>delta[n-16]:</a:t>
          </a:r>
        </a:p>
      </xdr:txBody>
    </xdr:sp>
    <xdr:clientData/>
  </xdr:oneCellAnchor>
  <xdr:oneCellAnchor>
    <xdr:from>
      <xdr:col>0</xdr:col>
      <xdr:colOff>59267</xdr:colOff>
      <xdr:row>13</xdr:row>
      <xdr:rowOff>25401</xdr:rowOff>
    </xdr:from>
    <xdr:ext cx="8779933" cy="369332"/>
    <xdr:sp macro="" textlink="">
      <xdr:nvSpPr>
        <xdr:cNvPr id="19" name="TextBox 18"/>
        <xdr:cNvSpPr txBox="1"/>
      </xdr:nvSpPr>
      <xdr:spPr>
        <a:xfrm>
          <a:off x="59267" y="1896534"/>
          <a:ext cx="8779933" cy="369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Discrete-time sequences are represented as a sequence of numbers</a:t>
          </a:r>
          <a:r>
            <a:rPr lang="en-US" sz="900" baseline="0"/>
            <a:t> </a:t>
          </a:r>
          <a:r>
            <a:rPr lang="en-US" sz="900"/>
            <a:t>f[n], for integer values of n.  There are several important, basic</a:t>
          </a:r>
          <a:r>
            <a:rPr lang="en-US" sz="900" baseline="0"/>
            <a:t> </a:t>
          </a:r>
          <a:r>
            <a:rPr lang="en-US" sz="900"/>
            <a:t>sequences.  Examples of these basic sequences are plotted</a:t>
          </a:r>
          <a:r>
            <a:rPr lang="en-US" sz="900" baseline="0"/>
            <a:t> </a:t>
          </a:r>
          <a:r>
            <a:rPr lang="en-US" sz="900"/>
            <a:t>below.  The sequences</a:t>
          </a:r>
          <a:r>
            <a:rPr lang="en-US" sz="900" baseline="0"/>
            <a:t> are plotted for</a:t>
          </a:r>
          <a:r>
            <a:rPr lang="en-US" sz="900"/>
            <a:t> n=0 to n=31:</a:t>
          </a:r>
        </a:p>
      </xdr:txBody>
    </xdr:sp>
    <xdr:clientData/>
  </xdr:oneCellAnchor>
  <xdr:oneCellAnchor>
    <xdr:from>
      <xdr:col>0</xdr:col>
      <xdr:colOff>67732</xdr:colOff>
      <xdr:row>48</xdr:row>
      <xdr:rowOff>93129</xdr:rowOff>
    </xdr:from>
    <xdr:ext cx="8813801" cy="230832"/>
    <xdr:sp macro="" textlink="">
      <xdr:nvSpPr>
        <xdr:cNvPr id="24" name="TextBox 23"/>
        <xdr:cNvSpPr txBox="1"/>
      </xdr:nvSpPr>
      <xdr:spPr>
        <a:xfrm>
          <a:off x="67732" y="2827862"/>
          <a:ext cx="8813801"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The step</a:t>
          </a:r>
          <a:r>
            <a:rPr lang="en-US" sz="900" baseline="0"/>
            <a:t> sequence</a:t>
          </a:r>
          <a:r>
            <a:rPr lang="en-US" sz="900"/>
            <a:t> , u[n], is 0 when n&lt;0.  Here we plot u[n-16]:</a:t>
          </a:r>
        </a:p>
      </xdr:txBody>
    </xdr:sp>
    <xdr:clientData/>
  </xdr:oneCellAnchor>
  <xdr:twoCellAnchor>
    <xdr:from>
      <xdr:col>12</xdr:col>
      <xdr:colOff>8467</xdr:colOff>
      <xdr:row>24</xdr:row>
      <xdr:rowOff>8465</xdr:rowOff>
    </xdr:from>
    <xdr:to>
      <xdr:col>30</xdr:col>
      <xdr:colOff>270933</xdr:colOff>
      <xdr:row>37</xdr:row>
      <xdr:rowOff>16934</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8467</xdr:colOff>
      <xdr:row>53</xdr:row>
      <xdr:rowOff>8466</xdr:rowOff>
    </xdr:from>
    <xdr:to>
      <xdr:col>30</xdr:col>
      <xdr:colOff>270933</xdr:colOff>
      <xdr:row>66</xdr:row>
      <xdr:rowOff>16935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76199</xdr:colOff>
      <xdr:row>67</xdr:row>
      <xdr:rowOff>25396</xdr:rowOff>
    </xdr:from>
    <xdr:ext cx="8813801" cy="230832"/>
    <xdr:sp macro="" textlink="">
      <xdr:nvSpPr>
        <xdr:cNvPr id="27" name="TextBox 26"/>
        <xdr:cNvSpPr txBox="1"/>
      </xdr:nvSpPr>
      <xdr:spPr>
        <a:xfrm>
          <a:off x="76199" y="9668929"/>
          <a:ext cx="8813801" cy="2308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Next, we plot a sinusoidal sequence</a:t>
          </a:r>
          <a:r>
            <a:rPr lang="en-US" sz="900" baseline="0"/>
            <a:t>, sin[n] = sin(2 pi n /period), with period = 8 (frequency = 2 pi / 8). Look at the formulas in each cell:</a:t>
          </a:r>
          <a:endParaRPr lang="en-US" sz="900"/>
        </a:p>
      </xdr:txBody>
    </xdr:sp>
    <xdr:clientData/>
  </xdr:oneCellAnchor>
  <xdr:twoCellAnchor>
    <xdr:from>
      <xdr:col>12</xdr:col>
      <xdr:colOff>8467</xdr:colOff>
      <xdr:row>74</xdr:row>
      <xdr:rowOff>8466</xdr:rowOff>
    </xdr:from>
    <xdr:to>
      <xdr:col>30</xdr:col>
      <xdr:colOff>270933</xdr:colOff>
      <xdr:row>87</xdr:row>
      <xdr:rowOff>16935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59265</xdr:colOff>
      <xdr:row>88</xdr:row>
      <xdr:rowOff>59262</xdr:rowOff>
    </xdr:from>
    <xdr:ext cx="8813801" cy="923330"/>
    <xdr:sp macro="" textlink="">
      <xdr:nvSpPr>
        <xdr:cNvPr id="29" name="TextBox 28"/>
        <xdr:cNvSpPr txBox="1"/>
      </xdr:nvSpPr>
      <xdr:spPr>
        <a:xfrm>
          <a:off x="59265" y="12725395"/>
          <a:ext cx="8813801" cy="9233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For discrete sinusoids, unlike continous sinusoids, adding 2*pi to the frequency gives the same sinusoid.</a:t>
          </a:r>
          <a:r>
            <a:rPr lang="en-US" sz="900" baseline="0"/>
            <a:t> Try changing the frequency above by adding 2*PI() to the formula in cell B71. The importance of this is that we need only consider frequencies in a frequency interval of length 2*pi such as -pi to pi.  Also notice that although continuous sinusoids with frequency w are periodic with period 2*pi/w, this is not necessarily true of discrete sinusoids.  For example, a discrete sinusoid with frequency w = 1 (period = 2 pi) is NOT periodic. Try changing the frequency in cell B71 to be =1 (but first make a copy of the formula in B71 so that you can easily change it back). Note that the term "periodic" means something very specific. The curve might look like it modulates up and down repeatedly, but for it to be periodic, the numerical values of each sample have to repeat with identical values. That's not the case for w = 1. Hover the mouse over the plot symbols in the graph to see what the values are.</a:t>
          </a:r>
        </a:p>
      </xdr:txBody>
    </xdr:sp>
    <xdr:clientData/>
  </xdr:oneCellAnchor>
  <xdr:oneCellAnchor>
    <xdr:from>
      <xdr:col>0</xdr:col>
      <xdr:colOff>93133</xdr:colOff>
      <xdr:row>96</xdr:row>
      <xdr:rowOff>101600</xdr:rowOff>
    </xdr:from>
    <xdr:ext cx="8737600" cy="2862323"/>
    <xdr:sp macro="" textlink="">
      <xdr:nvSpPr>
        <xdr:cNvPr id="33" name="TextBox 32"/>
        <xdr:cNvSpPr txBox="1"/>
      </xdr:nvSpPr>
      <xdr:spPr>
        <a:xfrm>
          <a:off x="93133" y="13919200"/>
          <a:ext cx="8737600" cy="28623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In addition,</a:t>
          </a:r>
          <a:r>
            <a:rPr lang="en-US" sz="900" baseline="0"/>
            <a:t> f</a:t>
          </a:r>
          <a:r>
            <a:rPr lang="en-US" sz="900"/>
            <a:t>or a finite length sequence to be periodic,</a:t>
          </a:r>
          <a:r>
            <a:rPr lang="en-US" sz="900" baseline="0"/>
            <a:t> </a:t>
          </a:r>
          <a:r>
            <a:rPr lang="en-US" sz="900"/>
            <a:t>it must be circularly periodic.</a:t>
          </a:r>
          <a:r>
            <a:rPr lang="en-US" sz="900" baseline="0"/>
            <a:t> This means that w</a:t>
          </a:r>
          <a:r>
            <a:rPr lang="en-US" sz="900"/>
            <a:t>hen you go off the end you start back at the beginning.  So the sequence length must be a</a:t>
          </a:r>
          <a:r>
            <a:rPr lang="en-US" sz="900" baseline="0"/>
            <a:t> </a:t>
          </a:r>
          <a:r>
            <a:rPr lang="en-US" sz="900"/>
            <a:t>multiple of the period.</a:t>
          </a:r>
          <a:r>
            <a:rPr lang="en-US" sz="900" baseline="0"/>
            <a:t> </a:t>
          </a:r>
          <a:r>
            <a:rPr lang="en-US" sz="900"/>
            <a:t>Altogether, there are only N distinguishable frequencies that</a:t>
          </a:r>
          <a:r>
            <a:rPr lang="en-US" sz="900" baseline="0"/>
            <a:t> </a:t>
          </a:r>
          <a:r>
            <a:rPr lang="en-US" sz="900"/>
            <a:t>are circularly periodic with period (sequence length) N.  These</a:t>
          </a:r>
          <a:r>
            <a:rPr lang="en-US" sz="900" baseline="0"/>
            <a:t> </a:t>
          </a:r>
          <a:r>
            <a:rPr lang="en-US" sz="900"/>
            <a:t>frequencies are: </a:t>
          </a:r>
        </a:p>
        <a:p>
          <a:endParaRPr lang="en-US" sz="900"/>
        </a:p>
        <a:p>
          <a:r>
            <a:rPr lang="en-US" sz="900"/>
            <a:t>	2 pi k/N for integer</a:t>
          </a:r>
          <a:r>
            <a:rPr lang="en-US" sz="900" baseline="0"/>
            <a:t> values of </a:t>
          </a:r>
          <a:r>
            <a:rPr lang="en-US" sz="900"/>
            <a:t>k = 0,1,...,N-1</a:t>
          </a:r>
        </a:p>
        <a:p>
          <a:endParaRPr lang="en-US" sz="900"/>
        </a:p>
        <a:p>
          <a:r>
            <a:rPr lang="en-US" sz="900"/>
            <a:t>where the integer values of k determine the number of cycles in N samples. So when k =</a:t>
          </a:r>
          <a:r>
            <a:rPr lang="en-US" sz="900" baseline="0"/>
            <a:t> 4, there are 4 repeats in the sequence. </a:t>
          </a:r>
          <a:r>
            <a:rPr lang="en-US" sz="900"/>
            <a:t>In our example</a:t>
          </a:r>
          <a:r>
            <a:rPr lang="en-US" sz="900" baseline="0"/>
            <a:t> plotted above with </a:t>
          </a:r>
          <a:r>
            <a:rPr lang="en-US" sz="900"/>
            <a:t>N=32</a:t>
          </a:r>
          <a:r>
            <a:rPr lang="en-US" sz="900" baseline="0"/>
            <a:t> and k=4, the period is N/k = 8 and the frequency is 2 pi k/N = 2 pi / 8. With N=32 samples and integer values of k, the only possible periodic (co-)sinusoids have these frequencies:</a:t>
          </a:r>
          <a:endParaRPr lang="en-US" sz="900"/>
        </a:p>
        <a:p>
          <a:endParaRPr lang="en-US" sz="900"/>
        </a:p>
        <a:p>
          <a:r>
            <a:rPr lang="en-US" sz="900"/>
            <a:t>	0, pi/16, 2pi/16, 3pi/16,..., 31pi/16.</a:t>
          </a:r>
        </a:p>
        <a:p>
          <a:endParaRPr lang="en-US" sz="900"/>
        </a:p>
        <a:p>
          <a:r>
            <a:rPr lang="en-US" sz="900"/>
            <a:t>This set of discrete (co-)sinusoids can also be indexed in</a:t>
          </a:r>
          <a:r>
            <a:rPr lang="en-US" sz="900" baseline="0"/>
            <a:t> </a:t>
          </a:r>
          <a:r>
            <a:rPr lang="en-US" sz="900"/>
            <a:t>another way: </a:t>
          </a:r>
        </a:p>
        <a:p>
          <a:endParaRPr lang="en-US" sz="900"/>
        </a:p>
        <a:p>
          <a:r>
            <a:rPr lang="en-US" sz="900"/>
            <a:t>	2 pi k/N for k = -N/2,...,-1,0,1,...,N/2</a:t>
          </a:r>
        </a:p>
        <a:p>
          <a:endParaRPr lang="en-US" sz="900"/>
        </a:p>
        <a:p>
          <a:r>
            <a:rPr lang="en-US" sz="900"/>
            <a:t>In our examples, these periods are:</a:t>
          </a:r>
        </a:p>
        <a:p>
          <a:endParaRPr lang="en-US" sz="900"/>
        </a:p>
        <a:p>
          <a:r>
            <a:rPr lang="en-US" sz="900"/>
            <a:t>	-16pi/16,...,-pi/16,0,pi/16,...,15pi/16</a:t>
          </a:r>
        </a:p>
        <a:p>
          <a:endParaRPr lang="en-US" sz="900"/>
        </a:p>
        <a:p>
          <a:pPr marL="171450" indent="-171450">
            <a:buFont typeface="Arial"/>
            <a:buChar char="•"/>
          </a:pPr>
          <a:r>
            <a:rPr lang="en-US" sz="900">
              <a:solidFill>
                <a:srgbClr val="FF0000"/>
              </a:solidFill>
            </a:rPr>
            <a:t>Plot some of these sinusoids and cosinusoids to see</a:t>
          </a:r>
          <a:r>
            <a:rPr lang="en-US" sz="900" baseline="0">
              <a:solidFill>
                <a:srgbClr val="FF0000"/>
              </a:solidFill>
            </a:rPr>
            <a:t> </a:t>
          </a:r>
          <a:r>
            <a:rPr lang="en-US" sz="900">
              <a:solidFill>
                <a:srgbClr val="FF0000"/>
              </a:solidFill>
            </a:rPr>
            <a:t>that these frequencies are all distinct.</a:t>
          </a:r>
        </a:p>
        <a:p>
          <a:pPr marL="171450" indent="-171450">
            <a:buFont typeface="Arial"/>
            <a:buChar char="•"/>
          </a:pPr>
          <a:r>
            <a:rPr lang="en-US" sz="900">
              <a:solidFill>
                <a:srgbClr val="FF0000"/>
              </a:solidFill>
            </a:rPr>
            <a:t>Are the sinusoids and cosinusoids with frequencies 0 and pi</a:t>
          </a:r>
          <a:r>
            <a:rPr lang="en-US" sz="900" baseline="0">
              <a:solidFill>
                <a:srgbClr val="FF0000"/>
              </a:solidFill>
            </a:rPr>
            <a:t> </a:t>
          </a:r>
          <a:r>
            <a:rPr lang="en-US" sz="900">
              <a:solidFill>
                <a:srgbClr val="FF0000"/>
              </a:solidFill>
            </a:rPr>
            <a:t>distinct?  How about with frequencies -pi and pi?</a:t>
          </a:r>
        </a:p>
      </xdr:txBody>
    </xdr:sp>
    <xdr:clientData/>
  </xdr:oneCellAnchor>
  <xdr:oneCellAnchor>
    <xdr:from>
      <xdr:col>0</xdr:col>
      <xdr:colOff>101599</xdr:colOff>
      <xdr:row>117</xdr:row>
      <xdr:rowOff>101600</xdr:rowOff>
    </xdr:from>
    <xdr:ext cx="8703733" cy="2723823"/>
    <xdr:sp macro="" textlink="">
      <xdr:nvSpPr>
        <xdr:cNvPr id="4" name="TextBox 3"/>
        <xdr:cNvSpPr txBox="1"/>
      </xdr:nvSpPr>
      <xdr:spPr>
        <a:xfrm>
          <a:off x="101599" y="16941800"/>
          <a:ext cx="8703733" cy="2723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A discrete time system is defined as a transformation or operator</a:t>
          </a:r>
          <a:r>
            <a:rPr lang="en-US" sz="900" baseline="0"/>
            <a:t> </a:t>
          </a:r>
          <a:r>
            <a:rPr lang="en-US" sz="900"/>
            <a:t>that maps an input sequence to an output sequence:</a:t>
          </a:r>
        </a:p>
        <a:p>
          <a:endParaRPr lang="en-US" sz="900"/>
        </a:p>
        <a:p>
          <a:r>
            <a:rPr lang="en-US" sz="900"/>
            <a:t>	f[x] -&gt; g[x]  or g[x] = T{f[x]}</a:t>
          </a:r>
        </a:p>
        <a:p>
          <a:endParaRPr lang="en-US" sz="900"/>
        </a:p>
        <a:p>
          <a:r>
            <a:rPr lang="en-US" sz="900"/>
            <a:t>Linear systems are defined by the principle of superposition.</a:t>
          </a:r>
          <a:r>
            <a:rPr lang="en-US" sz="900" baseline="0"/>
            <a:t> </a:t>
          </a:r>
          <a:r>
            <a:rPr lang="en-US" sz="900"/>
            <a:t>Superposition has two parts: additivity and homogeneity.</a:t>
          </a:r>
        </a:p>
        <a:p>
          <a:endParaRPr lang="en-US" sz="900"/>
        </a:p>
        <a:p>
          <a:r>
            <a:rPr lang="en-US" sz="900"/>
            <a:t>Additivity:	T{f1[x] + f2[x]} = T{f1[x]} + T{f2[x]}</a:t>
          </a:r>
        </a:p>
        <a:p>
          <a:endParaRPr lang="en-US" sz="900"/>
        </a:p>
        <a:p>
          <a:r>
            <a:rPr lang="en-US" sz="900"/>
            <a:t>Homogeneity (scaling):	T{a f[x]} = a T{f[x]}</a:t>
          </a:r>
        </a:p>
        <a:p>
          <a:endParaRPr lang="en-US" sz="900"/>
        </a:p>
        <a:p>
          <a:r>
            <a:rPr lang="en-US" sz="900"/>
            <a:t>A linear system can be expressed as a matrix multiplication:</a:t>
          </a:r>
        </a:p>
        <a:p>
          <a:endParaRPr lang="en-US" sz="900"/>
        </a:p>
        <a:p>
          <a:r>
            <a:rPr lang="en-US" sz="900"/>
            <a:t>	g[x] = A f[x]</a:t>
          </a:r>
        </a:p>
        <a:p>
          <a:endParaRPr lang="en-US" sz="900"/>
        </a:p>
        <a:p>
          <a:r>
            <a:rPr lang="en-US" sz="900"/>
            <a:t>where A is an M-by-N matrix, g[x] is a sequence of length M and</a:t>
          </a:r>
          <a:r>
            <a:rPr lang="en-US" sz="900" baseline="0"/>
            <a:t> </a:t>
          </a:r>
          <a:r>
            <a:rPr lang="en-US" sz="900"/>
            <a:t>f[x] is a sequence of length N.</a:t>
          </a:r>
        </a:p>
        <a:p>
          <a:endParaRPr lang="en-US" sz="900"/>
        </a:p>
        <a:p>
          <a:r>
            <a:rPr lang="en-US" sz="900"/>
            <a:t>A time-invariant system is one for which a shift or delay of</a:t>
          </a:r>
          <a:r>
            <a:rPr lang="en-US" sz="900" baseline="0"/>
            <a:t> </a:t>
          </a:r>
          <a:r>
            <a:rPr lang="en-US" sz="900"/>
            <a:t>the input sequence causes a corresponding shift in the output</a:t>
          </a:r>
          <a:r>
            <a:rPr lang="en-US" sz="900" baseline="0"/>
            <a:t> </a:t>
          </a:r>
          <a:r>
            <a:rPr lang="en-US" sz="900"/>
            <a:t>sequence.  An example of a linear time-VARIANT system is</a:t>
          </a:r>
          <a:r>
            <a:rPr lang="en-US" sz="900" baseline="0"/>
            <a:t> </a:t>
          </a:r>
          <a:r>
            <a:rPr lang="en-US" sz="900"/>
            <a:t>subsampling (throwing away every other</a:t>
          </a:r>
          <a:r>
            <a:rPr lang="en-US" sz="900" baseline="0"/>
            <a:t> sample). </a:t>
          </a:r>
          <a:r>
            <a:rPr lang="en-US" sz="900"/>
            <a:t>For a linear time-invariant system, the rows of the A matrix</a:t>
          </a:r>
          <a:r>
            <a:rPr lang="en-US" sz="900" baseline="0"/>
            <a:t> </a:t>
          </a:r>
          <a:r>
            <a:rPr lang="en-US" sz="900"/>
            <a:t>are all shifted copies of one another.  Such a matrix is called</a:t>
          </a:r>
          <a:r>
            <a:rPr lang="en-US" sz="900" baseline="0"/>
            <a:t> </a:t>
          </a:r>
          <a:r>
            <a:rPr lang="en-US" sz="900"/>
            <a:t>a Toeplitz matrix.  The output of a linear time-invariant system can also be computed using convolution.  Convolution is equivalent to matrix-multiplication when using a Toeplitz</a:t>
          </a:r>
          <a:r>
            <a:rPr lang="en-US" sz="900" baseline="0"/>
            <a:t> </a:t>
          </a:r>
          <a:r>
            <a:rPr lang="en-US" sz="900"/>
            <a:t>matrix.</a:t>
          </a:r>
        </a:p>
      </xdr:txBody>
    </xdr:sp>
    <xdr:clientData/>
  </xdr:oneCellAnchor>
  <xdr:oneCellAnchor>
    <xdr:from>
      <xdr:col>0</xdr:col>
      <xdr:colOff>84667</xdr:colOff>
      <xdr:row>144</xdr:row>
      <xdr:rowOff>110067</xdr:rowOff>
    </xdr:from>
    <xdr:ext cx="8779933" cy="507831"/>
    <xdr:sp macro="" textlink="">
      <xdr:nvSpPr>
        <xdr:cNvPr id="5" name="TextBox 4"/>
        <xdr:cNvSpPr txBox="1"/>
      </xdr:nvSpPr>
      <xdr:spPr>
        <a:xfrm>
          <a:off x="84667" y="20836467"/>
          <a:ext cx="8779933" cy="507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Below is an example of a Toeplitz matrix. The matrix is constructed from one</a:t>
          </a:r>
          <a:r>
            <a:rPr lang="en-US" sz="900" baseline="0"/>
            <a:t> row (row five).</a:t>
          </a:r>
          <a:r>
            <a:rPr lang="en-US" sz="900"/>
            <a:t> Each of the other rows are</a:t>
          </a:r>
          <a:r>
            <a:rPr lang="en-US" sz="900" baseline="0"/>
            <a:t> each shifted copies of one another. When a number shifts off the side it reappears on the other side. Likewise for the columns. In this example, the sum of the numbers in each row is zero, and likewise for the columns (although that need not be the case for  Toeplitz matrix).</a:t>
          </a:r>
          <a:endParaRPr lang="en-US" sz="900"/>
        </a:p>
      </xdr:txBody>
    </xdr:sp>
    <xdr:clientData/>
  </xdr:oneCellAnchor>
  <xdr:oneCellAnchor>
    <xdr:from>
      <xdr:col>0</xdr:col>
      <xdr:colOff>76200</xdr:colOff>
      <xdr:row>192</xdr:row>
      <xdr:rowOff>93134</xdr:rowOff>
    </xdr:from>
    <xdr:ext cx="8805333" cy="507831"/>
    <xdr:sp macro="" textlink="">
      <xdr:nvSpPr>
        <xdr:cNvPr id="6" name="TextBox 5"/>
        <xdr:cNvSpPr txBox="1"/>
      </xdr:nvSpPr>
      <xdr:spPr>
        <a:xfrm>
          <a:off x="76200" y="27728334"/>
          <a:ext cx="8805333" cy="507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Now, let's take our impulse signal and multiply it through the</a:t>
          </a:r>
          <a:r>
            <a:rPr lang="en-US" sz="900" baseline="0"/>
            <a:t> </a:t>
          </a:r>
          <a:r>
            <a:rPr lang="en-US" sz="900"/>
            <a:t>matrix. Take a look at the forumula</a:t>
          </a:r>
          <a:r>
            <a:rPr lang="en-US" sz="900" baseline="0"/>
            <a:t> for the cells in this array. I apologize for all the transposing, but leaving each of the signals as a column would take up lots of rows in the spreadsheet. The result is a copy of one of rows/columns of the Toeplitz matrix, centered at a position (column Q) that matches the position of the impulse in the impulse sequence. It is called the impulse response of the shift-invariant linear system specified by the Toeplitz matrix.</a:t>
          </a:r>
          <a:endParaRPr lang="en-US" sz="900"/>
        </a:p>
      </xdr:txBody>
    </xdr:sp>
    <xdr:clientData/>
  </xdr:oneCellAnchor>
  <xdr:oneCellAnchor>
    <xdr:from>
      <xdr:col>0</xdr:col>
      <xdr:colOff>101600</xdr:colOff>
      <xdr:row>199</xdr:row>
      <xdr:rowOff>42334</xdr:rowOff>
    </xdr:from>
    <xdr:ext cx="8720667" cy="646331"/>
    <xdr:sp macro="" textlink="">
      <xdr:nvSpPr>
        <xdr:cNvPr id="7" name="TextBox 6"/>
        <xdr:cNvSpPr txBox="1"/>
      </xdr:nvSpPr>
      <xdr:spPr>
        <a:xfrm>
          <a:off x="101600" y="28685067"/>
          <a:ext cx="8720667" cy="646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Matrix multiplication is an inefficient way of doing the above</a:t>
          </a:r>
          <a:r>
            <a:rPr lang="en-US" sz="900" baseline="0"/>
            <a:t> </a:t>
          </a:r>
          <a:r>
            <a:rPr lang="en-US" sz="900"/>
            <a:t>computation because most of the entries in the matrix are</a:t>
          </a:r>
          <a:r>
            <a:rPr lang="en-US" sz="900" baseline="0"/>
            <a:t> </a:t>
          </a:r>
          <a:r>
            <a:rPr lang="en-US" sz="900"/>
            <a:t>zeros.  An efficient (and more biologically plausible</a:t>
          </a:r>
          <a:r>
            <a:rPr lang="en-US" sz="900" baseline="0"/>
            <a:t>)</a:t>
          </a:r>
          <a:r>
            <a:rPr lang="en-US" sz="900"/>
            <a:t> way to do the computation</a:t>
          </a:r>
          <a:r>
            <a:rPr lang="en-US" sz="900" baseline="0"/>
            <a:t> is using a </a:t>
          </a:r>
          <a:r>
            <a:rPr lang="en-US" sz="900"/>
            <a:t>linear</a:t>
          </a:r>
          <a:r>
            <a:rPr lang="en-US" sz="900" baseline="0"/>
            <a:t> filter</a:t>
          </a:r>
          <a:r>
            <a:rPr lang="en-US" sz="900"/>
            <a:t>.  The linear filter has only the interesting (non-zero)</a:t>
          </a:r>
          <a:r>
            <a:rPr lang="en-US" sz="900" baseline="0"/>
            <a:t> </a:t>
          </a:r>
          <a:r>
            <a:rPr lang="en-US" sz="900"/>
            <a:t>entries of the Toeplitz matrix.  Then the output is computed using convolution, a sequence</a:t>
          </a:r>
          <a:r>
            <a:rPr lang="en-US" sz="900" baseline="0"/>
            <a:t> of weighted sums, </a:t>
          </a:r>
          <a:r>
            <a:rPr lang="en-US" sz="900"/>
            <a:t>shifting the filter over the input signal.</a:t>
          </a:r>
          <a:r>
            <a:rPr lang="en-US" sz="900" baseline="0"/>
            <a:t> </a:t>
          </a:r>
          <a:r>
            <a:rPr lang="en-US" sz="900"/>
            <a:t>Let's again compute the impulse</a:t>
          </a:r>
          <a:r>
            <a:rPr lang="en-US" sz="900" baseline="0"/>
            <a:t> response of the same shift-invariant linear system</a:t>
          </a:r>
          <a:r>
            <a:rPr lang="en-US" sz="900"/>
            <a:t>, using convolution. Take a look at the formulas in the cells for the output signal and look up the Excel documentation</a:t>
          </a:r>
          <a:r>
            <a:rPr lang="en-US" sz="900" baseline="0"/>
            <a:t> for SUMPRODUCT().</a:t>
          </a:r>
          <a:endParaRPr lang="en-US" sz="900"/>
        </a:p>
      </xdr:txBody>
    </xdr:sp>
    <xdr:clientData/>
  </xdr:oneCellAnchor>
  <xdr:oneCellAnchor>
    <xdr:from>
      <xdr:col>0</xdr:col>
      <xdr:colOff>50799</xdr:colOff>
      <xdr:row>211</xdr:row>
      <xdr:rowOff>25399</xdr:rowOff>
    </xdr:from>
    <xdr:ext cx="8830733" cy="784830"/>
    <xdr:sp macro="" textlink="">
      <xdr:nvSpPr>
        <xdr:cNvPr id="8" name="TextBox 7"/>
        <xdr:cNvSpPr txBox="1"/>
      </xdr:nvSpPr>
      <xdr:spPr>
        <a:xfrm>
          <a:off x="50799" y="30683199"/>
          <a:ext cx="8830733" cy="784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Notice that this</a:t>
          </a:r>
          <a:r>
            <a:rPr lang="en-US" sz="900" baseline="0"/>
            <a:t> time we dropped the values at the beginning at the end. That's because the weighted sums would fall of the end. One way to handle this would be to make the filter wrap so that (like the Toeplitz matrix) when a number shifts off the (left/right) end it reappears on the other (right/left) end. But this is a hassle to do in Excel. Another option would be extend the input signal. To make it work like the Toeplitz matrix, it would have to be extended on the left end by copying/pasting values from the right end and vice versa. Yet another option would be to pad the input signal with zeros but that would not work exactly like the Toeplitz matrix and would not technically be shift-invariant linear system. Below we do the first option. Inspect the formulas for the cells near each of the ends to see how it's done (click in the formula bar and the inputs are outlined in different colors).</a:t>
          </a:r>
          <a:endParaRPr lang="en-US" sz="900"/>
        </a:p>
      </xdr:txBody>
    </xdr:sp>
    <xdr:clientData/>
  </xdr:oneCellAnchor>
  <xdr:oneCellAnchor>
    <xdr:from>
      <xdr:col>0</xdr:col>
      <xdr:colOff>84666</xdr:colOff>
      <xdr:row>223</xdr:row>
      <xdr:rowOff>76203</xdr:rowOff>
    </xdr:from>
    <xdr:ext cx="8746067" cy="2308325"/>
    <xdr:sp macro="" textlink="">
      <xdr:nvSpPr>
        <xdr:cNvPr id="9" name="TextBox 8"/>
        <xdr:cNvSpPr txBox="1"/>
      </xdr:nvSpPr>
      <xdr:spPr>
        <a:xfrm>
          <a:off x="84666" y="32173336"/>
          <a:ext cx="8746067" cy="230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A time-invariant linear system is completely characterized by</a:t>
          </a:r>
          <a:r>
            <a:rPr lang="en-US" sz="900" baseline="0"/>
            <a:t> </a:t>
          </a:r>
          <a:r>
            <a:rPr lang="en-US" sz="900"/>
            <a:t>its impulse response, that is, its response to an impulse</a:t>
          </a:r>
          <a:r>
            <a:rPr lang="en-US" sz="900" baseline="0"/>
            <a:t> </a:t>
          </a:r>
          <a:r>
            <a:rPr lang="en-US" sz="900"/>
            <a:t>input.  The response to an impulse is the corresponding column</a:t>
          </a:r>
          <a:r>
            <a:rPr lang="en-US" sz="900" baseline="0"/>
            <a:t> </a:t>
          </a:r>
          <a:r>
            <a:rPr lang="en-US" sz="900"/>
            <a:t>in the Toeplitz matrix.  Given the impulse response, you can compute the response to any input.  Any input can be expressed</a:t>
          </a:r>
          <a:r>
            <a:rPr lang="en-US" sz="900" baseline="0"/>
            <a:t> </a:t>
          </a:r>
          <a:r>
            <a:rPr lang="en-US" sz="900"/>
            <a:t>as the sum of a bunch of scaled impulses.  Since the system is</a:t>
          </a:r>
          <a:r>
            <a:rPr lang="en-US" sz="900" baseline="0"/>
            <a:t> </a:t>
          </a:r>
          <a:r>
            <a:rPr lang="en-US" sz="900"/>
            <a:t>linear, the output is the sum of a bunch of scaled copies of</a:t>
          </a:r>
          <a:r>
            <a:rPr lang="en-US" sz="900" baseline="0"/>
            <a:t> </a:t>
          </a:r>
          <a:r>
            <a:rPr lang="en-US" sz="900"/>
            <a:t>the impulse response.</a:t>
          </a:r>
        </a:p>
        <a:p>
          <a:endParaRPr lang="en-US" sz="900"/>
        </a:p>
        <a:p>
          <a:pPr marL="171450" indent="-171450">
            <a:buFont typeface="Arial"/>
            <a:buChar char="•"/>
          </a:pPr>
          <a:r>
            <a:rPr lang="en-US" sz="900">
              <a:solidFill>
                <a:srgbClr val="FF0000"/>
              </a:solidFill>
            </a:rPr>
            <a:t>Move the impulse</a:t>
          </a:r>
          <a:r>
            <a:rPr lang="en-US" sz="900" baseline="0">
              <a:solidFill>
                <a:srgbClr val="FF0000"/>
              </a:solidFill>
            </a:rPr>
            <a:t> (the "1" in row 221) to various different samples (different cells in row 221). What happens to the output in each case? Make sure to include impulses that are near the beginning (left) and/or end (right) of the input signal.</a:t>
          </a:r>
        </a:p>
        <a:p>
          <a:pPr marL="171450" indent="-171450">
            <a:buFont typeface="Arial"/>
            <a:buChar char="•"/>
          </a:pPr>
          <a:r>
            <a:rPr lang="en-US" sz="900" baseline="0">
              <a:solidFill>
                <a:srgbClr val="FF0000"/>
              </a:solidFill>
            </a:rPr>
            <a:t>Compute the output for an impulse positioned at sample n=5 (column E). Save a copy of the output signal. Compute the output for an impulse positioned at sample n=7 (column G). Again save a copy of the output signal. Now compute the output for an input signal that has two impulses, at n=5 and n=7. What's the relationship between this output signal and the outputs from each of the impulses separately?</a:t>
          </a:r>
        </a:p>
        <a:p>
          <a:pPr marL="171450" indent="-171450">
            <a:buFont typeface="Arial"/>
            <a:buChar char="•"/>
          </a:pPr>
          <a:r>
            <a:rPr lang="en-US" sz="900" baseline="0">
              <a:solidFill>
                <a:srgbClr val="FF0000"/>
              </a:solidFill>
            </a:rPr>
            <a:t>Compute and plot the step response (output signal for an input step signal). Why does the step response look like it does?</a:t>
          </a:r>
        </a:p>
        <a:p>
          <a:pPr marL="171450" indent="-171450">
            <a:buFont typeface="Arial"/>
            <a:buChar char="•"/>
          </a:pPr>
          <a:r>
            <a:rPr lang="en-US" sz="900" baseline="0">
              <a:solidFill>
                <a:srgbClr val="FF0000"/>
              </a:solidFill>
            </a:rPr>
            <a:t>Compute and plot the output signals for various (co-)sinusoidal input sequences, sin[2 pi k n/N] with different values for k (i.e., corresponding to different frequencies). These outputs should also be sinusoids with the same phase as the input. Make a new (co-)sinusoidal signal and plot with the output signal, adjusting its amplitude (and, if necessary, phase) to match as closely as possible. Use this superimposed pair of plots to estimate the amplitude of the output signal. Make a graph of the output amplitude as a function of the input frequency (k). What happens when you change the phase of the input (co-)sinusoid? The frequency reponse of the linear filter is a combination of the amplitude and phase of the output (relative to the input) for each frequency. Which frequency gives the largest amplitude modulation in the output? Would you call this a low-pass filter, a high-pass filter or a band-pass filter?</a:t>
          </a:r>
        </a:p>
      </xdr:txBody>
    </xdr:sp>
    <xdr:clientData/>
  </xdr:oneCellAnchor>
  <xdr:oneCellAnchor>
    <xdr:from>
      <xdr:col>0</xdr:col>
      <xdr:colOff>110067</xdr:colOff>
      <xdr:row>240</xdr:row>
      <xdr:rowOff>101599</xdr:rowOff>
    </xdr:from>
    <xdr:ext cx="8746067" cy="1477328"/>
    <xdr:sp macro="" textlink="">
      <xdr:nvSpPr>
        <xdr:cNvPr id="21" name="TextBox 20"/>
        <xdr:cNvSpPr txBox="1"/>
      </xdr:nvSpPr>
      <xdr:spPr>
        <a:xfrm>
          <a:off x="110067" y="34645599"/>
          <a:ext cx="8746067" cy="1477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Sinusoidal and cosinusoidal sequences play a particularly important</a:t>
          </a:r>
          <a:r>
            <a:rPr lang="en-US" sz="900" baseline="0"/>
            <a:t>  </a:t>
          </a:r>
          <a:r>
            <a:rPr lang="en-US" sz="900"/>
            <a:t>role in representing signals, because so-called "complex exponential" sequences (which are really just sines and cosines) are the "eigenfunctions" of finite-dimensional linear time-invariant systems.  That is, they are the functions which, when put through the system, are left unscathed but for a scaling of the amplitude and a phase shift). That is, a sinusoidal sequence convolved with a linear filter gives another sinusoidal sequence of the same frequency.  Only the phase and</a:t>
          </a:r>
          <a:r>
            <a:rPr lang="en-US" sz="900" baseline="0"/>
            <a:t> </a:t>
          </a:r>
          <a:r>
            <a:rPr lang="en-US" sz="900"/>
            <a:t>amplitude of the output sinusoid will be different.</a:t>
          </a:r>
        </a:p>
        <a:p>
          <a:endParaRPr lang="en-US" sz="900"/>
        </a:p>
        <a:p>
          <a:r>
            <a:rPr lang="en-US" sz="900"/>
            <a:t>Any signal can be expressed as a (weighted) linear sum of</a:t>
          </a:r>
          <a:r>
            <a:rPr lang="en-US" sz="900" baseline="0"/>
            <a:t> </a:t>
          </a:r>
          <a:r>
            <a:rPr lang="en-US" sz="900"/>
            <a:t>impulses.  Likewise, a signal can be expressed as a (weighted) linear sum of sines and cosines. The Fourier transform is a particular linear transform that is used to compute the Fourier coefficients of a signal.  The Fourier coefficients</a:t>
          </a:r>
          <a:r>
            <a:rPr lang="en-US" sz="900" baseline="0"/>
            <a:t> are the amplitudes fo the sines and cosines that make up that signal. </a:t>
          </a:r>
          <a:r>
            <a:rPr lang="en-US" sz="900"/>
            <a:t>The transform matrix is computed</a:t>
          </a:r>
          <a:r>
            <a:rPr lang="en-US" sz="900" baseline="0"/>
            <a:t> below for a sequence with N=16 samples. Inspect the formulas in the cells of the matrix. The top half computes a bunch of cosines: cos(2 pi k n). The bottom half computes a bunch of sines: sin(2 pi k n). The value of n increases across the columns. The value of k increases down the rows. There are some scale factors in the front of each formula that depend on the value of N, either 1/sqrt(N) or 2/sqrt(N).</a:t>
          </a:r>
          <a:endParaRPr lang="en-US" sz="900"/>
        </a:p>
      </xdr:txBody>
    </xdr:sp>
    <xdr:clientData/>
  </xdr:oneCellAnchor>
  <xdr:oneCellAnchor>
    <xdr:from>
      <xdr:col>0</xdr:col>
      <xdr:colOff>127001</xdr:colOff>
      <xdr:row>288</xdr:row>
      <xdr:rowOff>93135</xdr:rowOff>
    </xdr:from>
    <xdr:ext cx="8771466" cy="369332"/>
    <xdr:sp macro="" textlink="">
      <xdr:nvSpPr>
        <xdr:cNvPr id="12" name="TextBox 11"/>
        <xdr:cNvSpPr txBox="1"/>
      </xdr:nvSpPr>
      <xdr:spPr>
        <a:xfrm>
          <a:off x="127001" y="41545935"/>
          <a:ext cx="8771466" cy="369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The Fourier</a:t>
          </a:r>
          <a:r>
            <a:rPr lang="en-US" sz="900" baseline="0"/>
            <a:t> coefficients can be computed by matrix multiplication, or equivalently as a series of dot products (using SUMPRODUCT). As a first example, let's do this (both ways) for  a cosinusoidal input signal. Either way, the Fourier amplitudes are computed as the sqrt of the sum of the squares of the sine and cosine coefficients.</a:t>
          </a:r>
          <a:endParaRPr lang="en-US" sz="900"/>
        </a:p>
      </xdr:txBody>
    </xdr:sp>
    <xdr:clientData/>
  </xdr:oneCellAnchor>
  <xdr:oneCellAnchor>
    <xdr:from>
      <xdr:col>0</xdr:col>
      <xdr:colOff>76201</xdr:colOff>
      <xdr:row>321</xdr:row>
      <xdr:rowOff>50800</xdr:rowOff>
    </xdr:from>
    <xdr:ext cx="8771466" cy="1061829"/>
    <xdr:sp macro="" textlink="">
      <xdr:nvSpPr>
        <xdr:cNvPr id="25" name="TextBox 24"/>
        <xdr:cNvSpPr txBox="1"/>
      </xdr:nvSpPr>
      <xdr:spPr>
        <a:xfrm>
          <a:off x="76201" y="46253400"/>
          <a:ext cx="8771466" cy="10618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t>Inspect the formulas</a:t>
          </a:r>
          <a:r>
            <a:rPr lang="en-US" sz="900" baseline="0"/>
            <a:t> in the cells for the above computations so that you understand what's being computed.</a:t>
          </a:r>
        </a:p>
        <a:p>
          <a:endParaRPr lang="en-US" sz="900" baseline="0"/>
        </a:p>
        <a:p>
          <a:pPr marL="171450" indent="-171450">
            <a:buFont typeface="Arial"/>
            <a:buChar char="•"/>
          </a:pPr>
          <a:r>
            <a:rPr lang="en-US" sz="900" baseline="0">
              <a:solidFill>
                <a:srgbClr val="FF0000"/>
              </a:solidFill>
            </a:rPr>
            <a:t>Vary the frequency (k), amplitude, and phase of the input signal. What's the effect of each of these values on the sine and cosine Fourier coefficients? What's the effect of each of these values on the Fourier amplitude?</a:t>
          </a:r>
        </a:p>
        <a:p>
          <a:pPr marL="171450" indent="-171450">
            <a:buFont typeface="Arial"/>
            <a:buChar char="•"/>
          </a:pPr>
          <a:r>
            <a:rPr lang="en-US" sz="900" baseline="0">
              <a:solidFill>
                <a:srgbClr val="FF0000"/>
              </a:solidFill>
            </a:rPr>
            <a:t>Take the linear filter from above, computed its impulse response for an impulse signal of length N=32. Then compute the sine and cosine coefficients and the Fourier amplitudes for the impulse response. This again is the frequency response of the linear filter. Plot it and compare with the version of the frequency response you got above when you adjusted by hand the amplitude (and phase) of a sinusoid to match the output signal after convolution with the filter.</a:t>
          </a:r>
          <a:endParaRPr lang="en-US" sz="900">
            <a:solidFill>
              <a:srgbClr val="FF0000"/>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7:AF322"/>
  <sheetViews>
    <sheetView showGridLines="0" tabSelected="1" showRuler="0" view="pageLayout" zoomScale="150" zoomScaleNormal="125" zoomScalePageLayoutView="125" workbookViewId="0"/>
  </sheetViews>
  <sheetFormatPr baseColWidth="10" defaultColWidth="3.6640625" defaultRowHeight="11" x14ac:dyDescent="0"/>
  <cols>
    <col min="1" max="32" width="3.6640625" style="1" customWidth="1"/>
    <col min="33" max="16384" width="3.6640625" style="1"/>
  </cols>
  <sheetData>
    <row r="17" spans="1:32">
      <c r="A17" s="1" t="s">
        <v>0</v>
      </c>
    </row>
    <row r="18" spans="1:32">
      <c r="A18" s="8">
        <v>0</v>
      </c>
      <c r="B18" s="9">
        <f>A18+1</f>
        <v>1</v>
      </c>
      <c r="C18" s="9">
        <f t="shared" ref="C18:AF18" si="0">B18+1</f>
        <v>2</v>
      </c>
      <c r="D18" s="9">
        <f t="shared" si="0"/>
        <v>3</v>
      </c>
      <c r="E18" s="9">
        <f t="shared" si="0"/>
        <v>4</v>
      </c>
      <c r="F18" s="9">
        <f t="shared" si="0"/>
        <v>5</v>
      </c>
      <c r="G18" s="9">
        <f t="shared" si="0"/>
        <v>6</v>
      </c>
      <c r="H18" s="9">
        <f t="shared" si="0"/>
        <v>7</v>
      </c>
      <c r="I18" s="9">
        <f t="shared" si="0"/>
        <v>8</v>
      </c>
      <c r="J18" s="9">
        <f t="shared" si="0"/>
        <v>9</v>
      </c>
      <c r="K18" s="9">
        <f t="shared" si="0"/>
        <v>10</v>
      </c>
      <c r="L18" s="9">
        <f t="shared" si="0"/>
        <v>11</v>
      </c>
      <c r="M18" s="9">
        <f t="shared" si="0"/>
        <v>12</v>
      </c>
      <c r="N18" s="9">
        <f t="shared" si="0"/>
        <v>13</v>
      </c>
      <c r="O18" s="9">
        <f t="shared" si="0"/>
        <v>14</v>
      </c>
      <c r="P18" s="9">
        <f t="shared" si="0"/>
        <v>15</v>
      </c>
      <c r="Q18" s="9">
        <f t="shared" si="0"/>
        <v>16</v>
      </c>
      <c r="R18" s="9">
        <f t="shared" si="0"/>
        <v>17</v>
      </c>
      <c r="S18" s="9">
        <f t="shared" si="0"/>
        <v>18</v>
      </c>
      <c r="T18" s="9">
        <f t="shared" si="0"/>
        <v>19</v>
      </c>
      <c r="U18" s="9">
        <f t="shared" si="0"/>
        <v>20</v>
      </c>
      <c r="V18" s="9">
        <f t="shared" si="0"/>
        <v>21</v>
      </c>
      <c r="W18" s="9">
        <f t="shared" si="0"/>
        <v>22</v>
      </c>
      <c r="X18" s="9">
        <f t="shared" si="0"/>
        <v>23</v>
      </c>
      <c r="Y18" s="9">
        <f t="shared" si="0"/>
        <v>24</v>
      </c>
      <c r="Z18" s="9">
        <f t="shared" si="0"/>
        <v>25</v>
      </c>
      <c r="AA18" s="9">
        <f t="shared" si="0"/>
        <v>26</v>
      </c>
      <c r="AB18" s="9">
        <f t="shared" si="0"/>
        <v>27</v>
      </c>
      <c r="AC18" s="9">
        <f t="shared" si="0"/>
        <v>28</v>
      </c>
      <c r="AD18" s="9">
        <f t="shared" si="0"/>
        <v>29</v>
      </c>
      <c r="AE18" s="9">
        <f t="shared" si="0"/>
        <v>30</v>
      </c>
      <c r="AF18" s="10">
        <f t="shared" si="0"/>
        <v>31</v>
      </c>
    </row>
    <row r="22" spans="1:32">
      <c r="A22" s="1" t="s">
        <v>2</v>
      </c>
    </row>
    <row r="23" spans="1:32">
      <c r="A23" s="8">
        <v>0</v>
      </c>
      <c r="B23" s="9">
        <v>0</v>
      </c>
      <c r="C23" s="9">
        <v>0</v>
      </c>
      <c r="D23" s="9">
        <v>0</v>
      </c>
      <c r="E23" s="9">
        <v>0</v>
      </c>
      <c r="F23" s="9">
        <v>0</v>
      </c>
      <c r="G23" s="9">
        <v>0</v>
      </c>
      <c r="H23" s="9">
        <v>0</v>
      </c>
      <c r="I23" s="9">
        <v>0</v>
      </c>
      <c r="J23" s="9">
        <v>0</v>
      </c>
      <c r="K23" s="9">
        <v>0</v>
      </c>
      <c r="L23" s="9">
        <v>0</v>
      </c>
      <c r="M23" s="9">
        <v>0</v>
      </c>
      <c r="N23" s="9">
        <v>0</v>
      </c>
      <c r="O23" s="9">
        <v>0</v>
      </c>
      <c r="P23" s="9">
        <v>0</v>
      </c>
      <c r="Q23" s="9">
        <v>1</v>
      </c>
      <c r="R23" s="9">
        <v>0</v>
      </c>
      <c r="S23" s="9">
        <v>0</v>
      </c>
      <c r="T23" s="9">
        <v>0</v>
      </c>
      <c r="U23" s="9">
        <v>0</v>
      </c>
      <c r="V23" s="9">
        <v>0</v>
      </c>
      <c r="W23" s="9">
        <v>0</v>
      </c>
      <c r="X23" s="9">
        <v>0</v>
      </c>
      <c r="Y23" s="9">
        <v>0</v>
      </c>
      <c r="Z23" s="9">
        <v>0</v>
      </c>
      <c r="AA23" s="9">
        <v>0</v>
      </c>
      <c r="AB23" s="9">
        <v>0</v>
      </c>
      <c r="AC23" s="9">
        <v>0</v>
      </c>
      <c r="AD23" s="9">
        <v>0</v>
      </c>
      <c r="AE23" s="9">
        <v>0</v>
      </c>
      <c r="AF23" s="10">
        <v>0</v>
      </c>
    </row>
    <row r="51" spans="1:32">
      <c r="A51" s="1" t="s">
        <v>1</v>
      </c>
    </row>
    <row r="52" spans="1:32">
      <c r="A52" s="8">
        <v>0</v>
      </c>
      <c r="B52" s="9">
        <v>0</v>
      </c>
      <c r="C52" s="9">
        <v>0</v>
      </c>
      <c r="D52" s="9">
        <v>0</v>
      </c>
      <c r="E52" s="9">
        <v>0</v>
      </c>
      <c r="F52" s="9">
        <v>0</v>
      </c>
      <c r="G52" s="9">
        <v>0</v>
      </c>
      <c r="H52" s="9">
        <v>0</v>
      </c>
      <c r="I52" s="9">
        <v>0</v>
      </c>
      <c r="J52" s="9">
        <v>0</v>
      </c>
      <c r="K52" s="9">
        <v>0</v>
      </c>
      <c r="L52" s="9">
        <v>0</v>
      </c>
      <c r="M52" s="9">
        <v>0</v>
      </c>
      <c r="N52" s="9">
        <v>0</v>
      </c>
      <c r="O52" s="9">
        <v>0</v>
      </c>
      <c r="P52" s="9">
        <v>0</v>
      </c>
      <c r="Q52" s="9">
        <v>1</v>
      </c>
      <c r="R52" s="9">
        <v>1</v>
      </c>
      <c r="S52" s="9">
        <v>1</v>
      </c>
      <c r="T52" s="9">
        <v>1</v>
      </c>
      <c r="U52" s="9">
        <v>1</v>
      </c>
      <c r="V52" s="9">
        <v>1</v>
      </c>
      <c r="W52" s="9">
        <v>1</v>
      </c>
      <c r="X52" s="9">
        <v>1</v>
      </c>
      <c r="Y52" s="9">
        <v>1</v>
      </c>
      <c r="Z52" s="9">
        <v>1</v>
      </c>
      <c r="AA52" s="9">
        <v>1</v>
      </c>
      <c r="AB52" s="9">
        <v>1</v>
      </c>
      <c r="AC52" s="9">
        <v>1</v>
      </c>
      <c r="AD52" s="9">
        <v>1</v>
      </c>
      <c r="AE52" s="9">
        <v>1</v>
      </c>
      <c r="AF52" s="10">
        <v>1</v>
      </c>
    </row>
    <row r="70" spans="1:32">
      <c r="A70" s="1" t="s">
        <v>3</v>
      </c>
      <c r="B70" s="1">
        <v>8</v>
      </c>
    </row>
    <row r="71" spans="1:32">
      <c r="A71" s="1" t="s">
        <v>5</v>
      </c>
      <c r="B71" s="7">
        <v>0.78539816299999998</v>
      </c>
      <c r="C71" s="7"/>
      <c r="D71" s="7"/>
      <c r="E71" s="7"/>
    </row>
    <row r="72" spans="1:32">
      <c r="A72" s="1" t="s">
        <v>4</v>
      </c>
    </row>
    <row r="73" spans="1:32">
      <c r="A73" s="2">
        <f t="shared" ref="A73:AF73" si="1">SIN($B$71*A$18)</f>
        <v>0</v>
      </c>
      <c r="B73" s="3">
        <f t="shared" si="1"/>
        <v>0.70710678090550916</v>
      </c>
      <c r="C73" s="3">
        <f t="shared" si="1"/>
        <v>1</v>
      </c>
      <c r="D73" s="3">
        <f t="shared" si="1"/>
        <v>0.70710678202966271</v>
      </c>
      <c r="E73" s="3">
        <f t="shared" si="1"/>
        <v>1.5897933085002453E-9</v>
      </c>
      <c r="F73" s="3">
        <f t="shared" si="1"/>
        <v>-0.7071067797813555</v>
      </c>
      <c r="G73" s="3">
        <f t="shared" si="1"/>
        <v>-1</v>
      </c>
      <c r="H73" s="3">
        <f t="shared" si="1"/>
        <v>-0.70710678315381637</v>
      </c>
      <c r="I73" s="3">
        <f t="shared" si="1"/>
        <v>-3.1795866170004905E-9</v>
      </c>
      <c r="J73" s="3">
        <f t="shared" si="1"/>
        <v>0.70710677865720184</v>
      </c>
      <c r="K73" s="3">
        <f t="shared" si="1"/>
        <v>1</v>
      </c>
      <c r="L73" s="3">
        <f t="shared" si="1"/>
        <v>0.70710678427797002</v>
      </c>
      <c r="M73" s="3">
        <f t="shared" si="1"/>
        <v>4.7693799255007358E-9</v>
      </c>
      <c r="N73" s="3">
        <f t="shared" si="1"/>
        <v>-0.70710677753304818</v>
      </c>
      <c r="O73" s="3">
        <f t="shared" si="1"/>
        <v>-1</v>
      </c>
      <c r="P73" s="3">
        <f t="shared" si="1"/>
        <v>-0.70710678540212357</v>
      </c>
      <c r="Q73" s="3">
        <f t="shared" si="1"/>
        <v>-6.359173234000981E-9</v>
      </c>
      <c r="R73" s="3">
        <f t="shared" si="1"/>
        <v>0.70710677640889463</v>
      </c>
      <c r="S73" s="3">
        <f t="shared" si="1"/>
        <v>1</v>
      </c>
      <c r="T73" s="3">
        <f t="shared" si="1"/>
        <v>0.70710678652627723</v>
      </c>
      <c r="U73" s="3">
        <f t="shared" si="1"/>
        <v>7.9489665425012263E-9</v>
      </c>
      <c r="V73" s="3">
        <f t="shared" si="1"/>
        <v>-0.70710677528474097</v>
      </c>
      <c r="W73" s="3">
        <f t="shared" si="1"/>
        <v>-1</v>
      </c>
      <c r="X73" s="3">
        <f t="shared" si="1"/>
        <v>-0.70710678765043089</v>
      </c>
      <c r="Y73" s="3">
        <f t="shared" si="1"/>
        <v>-9.5387598510014715E-9</v>
      </c>
      <c r="Z73" s="3">
        <f t="shared" si="1"/>
        <v>0.70710677416058731</v>
      </c>
      <c r="AA73" s="3">
        <f t="shared" si="1"/>
        <v>1</v>
      </c>
      <c r="AB73" s="3">
        <f t="shared" si="1"/>
        <v>0.70710678877458444</v>
      </c>
      <c r="AC73" s="3">
        <f t="shared" si="1"/>
        <v>1.1128553159501717E-8</v>
      </c>
      <c r="AD73" s="3">
        <f t="shared" si="1"/>
        <v>-0.70710677303643366</v>
      </c>
      <c r="AE73" s="3">
        <f t="shared" si="1"/>
        <v>-0.99999999999999989</v>
      </c>
      <c r="AF73" s="4">
        <f t="shared" si="1"/>
        <v>-0.7071067898987381</v>
      </c>
    </row>
    <row r="150" spans="1:32">
      <c r="A150" s="1" t="s">
        <v>6</v>
      </c>
    </row>
    <row r="151" spans="1:32">
      <c r="A151" s="2">
        <v>-0.4</v>
      </c>
      <c r="B151" s="3">
        <v>-3.1</v>
      </c>
      <c r="C151" s="3">
        <v>-4.7</v>
      </c>
      <c r="D151" s="3">
        <v>3.1</v>
      </c>
      <c r="E151" s="3">
        <v>10.199999999999999</v>
      </c>
      <c r="F151" s="3">
        <v>3.1</v>
      </c>
      <c r="G151" s="3">
        <v>-4.7</v>
      </c>
      <c r="H151" s="3">
        <v>-3.1</v>
      </c>
      <c r="I151" s="3">
        <v>-0.4</v>
      </c>
      <c r="J151" s="3">
        <v>0</v>
      </c>
      <c r="K151" s="3">
        <v>0</v>
      </c>
      <c r="L151" s="3">
        <v>0</v>
      </c>
      <c r="M151" s="3">
        <v>0</v>
      </c>
      <c r="N151" s="3">
        <v>0</v>
      </c>
      <c r="O151" s="3">
        <v>0</v>
      </c>
      <c r="P151" s="3">
        <v>0</v>
      </c>
      <c r="Q151" s="3">
        <v>0</v>
      </c>
      <c r="R151" s="3">
        <v>0</v>
      </c>
      <c r="S151" s="3">
        <v>0</v>
      </c>
      <c r="T151" s="3">
        <v>0</v>
      </c>
      <c r="U151" s="3">
        <v>0</v>
      </c>
      <c r="V151" s="3">
        <v>0</v>
      </c>
      <c r="W151" s="3">
        <v>0</v>
      </c>
      <c r="X151" s="3">
        <v>0</v>
      </c>
      <c r="Y151" s="3">
        <v>0</v>
      </c>
      <c r="Z151" s="3">
        <v>0</v>
      </c>
      <c r="AA151" s="3">
        <v>0</v>
      </c>
      <c r="AB151" s="3">
        <v>0</v>
      </c>
      <c r="AC151" s="3">
        <v>0</v>
      </c>
      <c r="AD151" s="3">
        <v>0</v>
      </c>
      <c r="AE151" s="3">
        <v>0</v>
      </c>
      <c r="AF151" s="4">
        <v>0</v>
      </c>
    </row>
    <row r="153" spans="1:32">
      <c r="A153" s="1" t="s">
        <v>7</v>
      </c>
    </row>
    <row r="154" spans="1:32">
      <c r="A154" s="11">
        <f t="shared" ref="A154:Q157" si="2">B155</f>
        <v>10.199999999999999</v>
      </c>
      <c r="B154" s="6">
        <f t="shared" si="2"/>
        <v>3.1</v>
      </c>
      <c r="C154" s="6">
        <f t="shared" si="2"/>
        <v>-4.7</v>
      </c>
      <c r="D154" s="6">
        <f t="shared" si="2"/>
        <v>-3.1</v>
      </c>
      <c r="E154" s="6">
        <f t="shared" si="2"/>
        <v>-0.4</v>
      </c>
      <c r="F154" s="6">
        <f t="shared" si="2"/>
        <v>0</v>
      </c>
      <c r="G154" s="6">
        <f t="shared" si="2"/>
        <v>0</v>
      </c>
      <c r="H154" s="6">
        <f t="shared" si="2"/>
        <v>0</v>
      </c>
      <c r="I154" s="6">
        <f t="shared" si="2"/>
        <v>0</v>
      </c>
      <c r="J154" s="6">
        <f t="shared" si="2"/>
        <v>0</v>
      </c>
      <c r="K154" s="6">
        <f t="shared" si="2"/>
        <v>0</v>
      </c>
      <c r="L154" s="6">
        <f t="shared" si="2"/>
        <v>0</v>
      </c>
      <c r="M154" s="6">
        <f t="shared" si="2"/>
        <v>0</v>
      </c>
      <c r="N154" s="6">
        <f t="shared" si="2"/>
        <v>0</v>
      </c>
      <c r="O154" s="6">
        <f t="shared" si="2"/>
        <v>0</v>
      </c>
      <c r="P154" s="6">
        <f t="shared" si="2"/>
        <v>0</v>
      </c>
      <c r="Q154" s="6">
        <f t="shared" si="2"/>
        <v>0</v>
      </c>
      <c r="R154" s="6">
        <f t="shared" ref="R154:AB154" si="3">S155</f>
        <v>0</v>
      </c>
      <c r="S154" s="6">
        <f t="shared" si="3"/>
        <v>0</v>
      </c>
      <c r="T154" s="6">
        <f t="shared" si="3"/>
        <v>0</v>
      </c>
      <c r="U154" s="6">
        <f t="shared" si="3"/>
        <v>0</v>
      </c>
      <c r="V154" s="6">
        <f t="shared" si="3"/>
        <v>0</v>
      </c>
      <c r="W154" s="6">
        <f t="shared" si="3"/>
        <v>0</v>
      </c>
      <c r="X154" s="6">
        <f t="shared" si="3"/>
        <v>0</v>
      </c>
      <c r="Y154" s="6">
        <f t="shared" si="3"/>
        <v>0</v>
      </c>
      <c r="Z154" s="6">
        <f t="shared" si="3"/>
        <v>0</v>
      </c>
      <c r="AA154" s="6">
        <f t="shared" si="3"/>
        <v>0</v>
      </c>
      <c r="AB154" s="6">
        <f t="shared" si="3"/>
        <v>0</v>
      </c>
      <c r="AC154" s="6">
        <f>A$151</f>
        <v>-0.4</v>
      </c>
      <c r="AD154" s="6">
        <f>B$151</f>
        <v>-3.1</v>
      </c>
      <c r="AE154" s="6">
        <f>C$151</f>
        <v>-4.7</v>
      </c>
      <c r="AF154" s="12">
        <f>D$151</f>
        <v>3.1</v>
      </c>
    </row>
    <row r="155" spans="1:32">
      <c r="A155" s="13">
        <f t="shared" si="2"/>
        <v>3.1</v>
      </c>
      <c r="B155" s="5">
        <f t="shared" si="2"/>
        <v>10.199999999999999</v>
      </c>
      <c r="C155" s="5">
        <f t="shared" si="2"/>
        <v>3.1</v>
      </c>
      <c r="D155" s="5">
        <f t="shared" si="2"/>
        <v>-4.7</v>
      </c>
      <c r="E155" s="5">
        <f t="shared" si="2"/>
        <v>-3.1</v>
      </c>
      <c r="F155" s="5">
        <f t="shared" si="2"/>
        <v>-0.4</v>
      </c>
      <c r="G155" s="5">
        <f t="shared" si="2"/>
        <v>0</v>
      </c>
      <c r="H155" s="5">
        <f t="shared" si="2"/>
        <v>0</v>
      </c>
      <c r="I155" s="5">
        <f t="shared" si="2"/>
        <v>0</v>
      </c>
      <c r="J155" s="5">
        <f t="shared" si="2"/>
        <v>0</v>
      </c>
      <c r="K155" s="5">
        <f t="shared" si="2"/>
        <v>0</v>
      </c>
      <c r="L155" s="5">
        <f t="shared" si="2"/>
        <v>0</v>
      </c>
      <c r="M155" s="5">
        <f t="shared" si="2"/>
        <v>0</v>
      </c>
      <c r="N155" s="5">
        <f t="shared" si="2"/>
        <v>0</v>
      </c>
      <c r="O155" s="5">
        <f t="shared" si="2"/>
        <v>0</v>
      </c>
      <c r="P155" s="5">
        <f t="shared" si="2"/>
        <v>0</v>
      </c>
      <c r="Q155" s="5">
        <f t="shared" si="2"/>
        <v>0</v>
      </c>
      <c r="R155" s="5">
        <f t="shared" ref="R155:AD157" si="4">S156</f>
        <v>0</v>
      </c>
      <c r="S155" s="5">
        <f t="shared" si="4"/>
        <v>0</v>
      </c>
      <c r="T155" s="5">
        <f t="shared" si="4"/>
        <v>0</v>
      </c>
      <c r="U155" s="5">
        <f t="shared" si="4"/>
        <v>0</v>
      </c>
      <c r="V155" s="5">
        <f t="shared" si="4"/>
        <v>0</v>
      </c>
      <c r="W155" s="5">
        <f t="shared" si="4"/>
        <v>0</v>
      </c>
      <c r="X155" s="5">
        <f t="shared" si="4"/>
        <v>0</v>
      </c>
      <c r="Y155" s="5">
        <f t="shared" si="4"/>
        <v>0</v>
      </c>
      <c r="Z155" s="5">
        <f t="shared" si="4"/>
        <v>0</v>
      </c>
      <c r="AA155" s="5">
        <f t="shared" si="4"/>
        <v>0</v>
      </c>
      <c r="AB155" s="5">
        <f t="shared" si="4"/>
        <v>0</v>
      </c>
      <c r="AC155" s="5">
        <f t="shared" si="4"/>
        <v>0</v>
      </c>
      <c r="AD155" s="5">
        <f t="shared" ref="AD155:AF157" si="5">AC154</f>
        <v>-0.4</v>
      </c>
      <c r="AE155" s="5">
        <f t="shared" si="5"/>
        <v>-3.1</v>
      </c>
      <c r="AF155" s="14">
        <f t="shared" si="5"/>
        <v>-4.7</v>
      </c>
    </row>
    <row r="156" spans="1:32">
      <c r="A156" s="13">
        <f t="shared" si="2"/>
        <v>-4.7</v>
      </c>
      <c r="B156" s="5">
        <f t="shared" si="2"/>
        <v>3.1</v>
      </c>
      <c r="C156" s="5">
        <f t="shared" si="2"/>
        <v>10.199999999999999</v>
      </c>
      <c r="D156" s="5">
        <f t="shared" si="2"/>
        <v>3.1</v>
      </c>
      <c r="E156" s="5">
        <f t="shared" si="2"/>
        <v>-4.7</v>
      </c>
      <c r="F156" s="5">
        <f t="shared" si="2"/>
        <v>-3.1</v>
      </c>
      <c r="G156" s="5">
        <f t="shared" si="2"/>
        <v>-0.4</v>
      </c>
      <c r="H156" s="5">
        <f t="shared" si="2"/>
        <v>0</v>
      </c>
      <c r="I156" s="5">
        <f t="shared" si="2"/>
        <v>0</v>
      </c>
      <c r="J156" s="5">
        <f t="shared" si="2"/>
        <v>0</v>
      </c>
      <c r="K156" s="5">
        <f t="shared" si="2"/>
        <v>0</v>
      </c>
      <c r="L156" s="5">
        <f t="shared" si="2"/>
        <v>0</v>
      </c>
      <c r="M156" s="5">
        <f t="shared" si="2"/>
        <v>0</v>
      </c>
      <c r="N156" s="5">
        <f t="shared" si="2"/>
        <v>0</v>
      </c>
      <c r="O156" s="5">
        <f t="shared" si="2"/>
        <v>0</v>
      </c>
      <c r="P156" s="5">
        <f t="shared" si="2"/>
        <v>0</v>
      </c>
      <c r="Q156" s="5">
        <f t="shared" si="2"/>
        <v>0</v>
      </c>
      <c r="R156" s="5">
        <f t="shared" si="4"/>
        <v>0</v>
      </c>
      <c r="S156" s="5">
        <f t="shared" si="4"/>
        <v>0</v>
      </c>
      <c r="T156" s="5">
        <f t="shared" si="4"/>
        <v>0</v>
      </c>
      <c r="U156" s="5">
        <f t="shared" si="4"/>
        <v>0</v>
      </c>
      <c r="V156" s="5">
        <f t="shared" si="4"/>
        <v>0</v>
      </c>
      <c r="W156" s="5">
        <f t="shared" si="4"/>
        <v>0</v>
      </c>
      <c r="X156" s="5">
        <f t="shared" si="4"/>
        <v>0</v>
      </c>
      <c r="Y156" s="5">
        <f t="shared" si="4"/>
        <v>0</v>
      </c>
      <c r="Z156" s="5">
        <f t="shared" si="4"/>
        <v>0</v>
      </c>
      <c r="AA156" s="5">
        <f t="shared" si="4"/>
        <v>0</v>
      </c>
      <c r="AB156" s="5">
        <f t="shared" si="4"/>
        <v>0</v>
      </c>
      <c r="AC156" s="5">
        <f t="shared" si="4"/>
        <v>0</v>
      </c>
      <c r="AD156" s="5">
        <f t="shared" si="4"/>
        <v>0</v>
      </c>
      <c r="AE156" s="5">
        <f t="shared" si="5"/>
        <v>-0.4</v>
      </c>
      <c r="AF156" s="14">
        <f t="shared" si="5"/>
        <v>-3.1</v>
      </c>
    </row>
    <row r="157" spans="1:32">
      <c r="A157" s="13">
        <f t="shared" si="2"/>
        <v>-3.1</v>
      </c>
      <c r="B157" s="5">
        <f t="shared" si="2"/>
        <v>-4.7</v>
      </c>
      <c r="C157" s="5">
        <f t="shared" si="2"/>
        <v>3.1</v>
      </c>
      <c r="D157" s="5">
        <f t="shared" si="2"/>
        <v>10.199999999999999</v>
      </c>
      <c r="E157" s="5">
        <f t="shared" si="2"/>
        <v>3.1</v>
      </c>
      <c r="F157" s="5">
        <f t="shared" si="2"/>
        <v>-4.7</v>
      </c>
      <c r="G157" s="5">
        <f t="shared" si="2"/>
        <v>-3.1</v>
      </c>
      <c r="H157" s="5">
        <f t="shared" si="2"/>
        <v>-0.4</v>
      </c>
      <c r="I157" s="5">
        <f t="shared" si="2"/>
        <v>0</v>
      </c>
      <c r="J157" s="5">
        <f t="shared" si="2"/>
        <v>0</v>
      </c>
      <c r="K157" s="5">
        <f t="shared" si="2"/>
        <v>0</v>
      </c>
      <c r="L157" s="5">
        <f t="shared" si="2"/>
        <v>0</v>
      </c>
      <c r="M157" s="5">
        <f t="shared" si="2"/>
        <v>0</v>
      </c>
      <c r="N157" s="5">
        <f t="shared" si="2"/>
        <v>0</v>
      </c>
      <c r="O157" s="5">
        <f t="shared" si="2"/>
        <v>0</v>
      </c>
      <c r="P157" s="5">
        <f t="shared" si="2"/>
        <v>0</v>
      </c>
      <c r="Q157" s="5">
        <f t="shared" si="2"/>
        <v>0</v>
      </c>
      <c r="R157" s="5">
        <f t="shared" si="4"/>
        <v>0</v>
      </c>
      <c r="S157" s="5">
        <f t="shared" si="4"/>
        <v>0</v>
      </c>
      <c r="T157" s="5">
        <f t="shared" si="4"/>
        <v>0</v>
      </c>
      <c r="U157" s="5">
        <f t="shared" si="4"/>
        <v>0</v>
      </c>
      <c r="V157" s="5">
        <f t="shared" si="4"/>
        <v>0</v>
      </c>
      <c r="W157" s="5">
        <f t="shared" si="4"/>
        <v>0</v>
      </c>
      <c r="X157" s="5">
        <f t="shared" si="4"/>
        <v>0</v>
      </c>
      <c r="Y157" s="5">
        <f t="shared" si="4"/>
        <v>0</v>
      </c>
      <c r="Z157" s="5">
        <f t="shared" si="4"/>
        <v>0</v>
      </c>
      <c r="AA157" s="5">
        <f t="shared" si="4"/>
        <v>0</v>
      </c>
      <c r="AB157" s="5">
        <f t="shared" si="4"/>
        <v>0</v>
      </c>
      <c r="AC157" s="5">
        <f t="shared" si="4"/>
        <v>0</v>
      </c>
      <c r="AD157" s="5">
        <f t="shared" si="4"/>
        <v>0</v>
      </c>
      <c r="AE157" s="5">
        <f>AF158</f>
        <v>0</v>
      </c>
      <c r="AF157" s="14">
        <f t="shared" si="5"/>
        <v>-0.4</v>
      </c>
    </row>
    <row r="158" spans="1:32">
      <c r="A158" s="13">
        <f t="shared" ref="A158:AF158" si="6">A$151</f>
        <v>-0.4</v>
      </c>
      <c r="B158" s="5">
        <f t="shared" si="6"/>
        <v>-3.1</v>
      </c>
      <c r="C158" s="5">
        <f t="shared" si="6"/>
        <v>-4.7</v>
      </c>
      <c r="D158" s="5">
        <f t="shared" si="6"/>
        <v>3.1</v>
      </c>
      <c r="E158" s="5">
        <f t="shared" si="6"/>
        <v>10.199999999999999</v>
      </c>
      <c r="F158" s="5">
        <f t="shared" si="6"/>
        <v>3.1</v>
      </c>
      <c r="G158" s="5">
        <f t="shared" si="6"/>
        <v>-4.7</v>
      </c>
      <c r="H158" s="5">
        <f t="shared" si="6"/>
        <v>-3.1</v>
      </c>
      <c r="I158" s="5">
        <f t="shared" si="6"/>
        <v>-0.4</v>
      </c>
      <c r="J158" s="5">
        <f t="shared" si="6"/>
        <v>0</v>
      </c>
      <c r="K158" s="5">
        <f t="shared" si="6"/>
        <v>0</v>
      </c>
      <c r="L158" s="5">
        <f t="shared" si="6"/>
        <v>0</v>
      </c>
      <c r="M158" s="5">
        <f t="shared" si="6"/>
        <v>0</v>
      </c>
      <c r="N158" s="5">
        <f t="shared" si="6"/>
        <v>0</v>
      </c>
      <c r="O158" s="5">
        <f t="shared" si="6"/>
        <v>0</v>
      </c>
      <c r="P158" s="5">
        <f t="shared" si="6"/>
        <v>0</v>
      </c>
      <c r="Q158" s="5">
        <f t="shared" si="6"/>
        <v>0</v>
      </c>
      <c r="R158" s="5">
        <f t="shared" si="6"/>
        <v>0</v>
      </c>
      <c r="S158" s="5">
        <f t="shared" si="6"/>
        <v>0</v>
      </c>
      <c r="T158" s="5">
        <f t="shared" si="6"/>
        <v>0</v>
      </c>
      <c r="U158" s="5">
        <f t="shared" si="6"/>
        <v>0</v>
      </c>
      <c r="V158" s="5">
        <f t="shared" si="6"/>
        <v>0</v>
      </c>
      <c r="W158" s="5">
        <f t="shared" si="6"/>
        <v>0</v>
      </c>
      <c r="X158" s="5">
        <f t="shared" si="6"/>
        <v>0</v>
      </c>
      <c r="Y158" s="5">
        <f t="shared" si="6"/>
        <v>0</v>
      </c>
      <c r="Z158" s="5">
        <f t="shared" si="6"/>
        <v>0</v>
      </c>
      <c r="AA158" s="5">
        <f t="shared" si="6"/>
        <v>0</v>
      </c>
      <c r="AB158" s="5">
        <f t="shared" si="6"/>
        <v>0</v>
      </c>
      <c r="AC158" s="5">
        <f t="shared" si="6"/>
        <v>0</v>
      </c>
      <c r="AD158" s="5">
        <f t="shared" si="6"/>
        <v>0</v>
      </c>
      <c r="AE158" s="5">
        <f t="shared" si="6"/>
        <v>0</v>
      </c>
      <c r="AF158" s="14">
        <f t="shared" si="6"/>
        <v>0</v>
      </c>
    </row>
    <row r="159" spans="1:32">
      <c r="A159" s="13">
        <v>0</v>
      </c>
      <c r="B159" s="5">
        <f>A158</f>
        <v>-0.4</v>
      </c>
      <c r="C159" s="5">
        <f t="shared" ref="C159:AF160" si="7">B158</f>
        <v>-3.1</v>
      </c>
      <c r="D159" s="5">
        <f t="shared" si="7"/>
        <v>-4.7</v>
      </c>
      <c r="E159" s="5">
        <f t="shared" si="7"/>
        <v>3.1</v>
      </c>
      <c r="F159" s="5">
        <f t="shared" si="7"/>
        <v>10.199999999999999</v>
      </c>
      <c r="G159" s="5">
        <f t="shared" si="7"/>
        <v>3.1</v>
      </c>
      <c r="H159" s="5">
        <f t="shared" si="7"/>
        <v>-4.7</v>
      </c>
      <c r="I159" s="5">
        <f t="shared" si="7"/>
        <v>-3.1</v>
      </c>
      <c r="J159" s="5">
        <f t="shared" si="7"/>
        <v>-0.4</v>
      </c>
      <c r="K159" s="5">
        <f t="shared" si="7"/>
        <v>0</v>
      </c>
      <c r="L159" s="5">
        <f t="shared" si="7"/>
        <v>0</v>
      </c>
      <c r="M159" s="5">
        <f t="shared" si="7"/>
        <v>0</v>
      </c>
      <c r="N159" s="5">
        <f t="shared" si="7"/>
        <v>0</v>
      </c>
      <c r="O159" s="5">
        <f t="shared" si="7"/>
        <v>0</v>
      </c>
      <c r="P159" s="5">
        <f t="shared" si="7"/>
        <v>0</v>
      </c>
      <c r="Q159" s="5">
        <f t="shared" si="7"/>
        <v>0</v>
      </c>
      <c r="R159" s="5">
        <f t="shared" si="7"/>
        <v>0</v>
      </c>
      <c r="S159" s="5">
        <f t="shared" si="7"/>
        <v>0</v>
      </c>
      <c r="T159" s="5">
        <f t="shared" si="7"/>
        <v>0</v>
      </c>
      <c r="U159" s="5">
        <f t="shared" si="7"/>
        <v>0</v>
      </c>
      <c r="V159" s="5">
        <f t="shared" si="7"/>
        <v>0</v>
      </c>
      <c r="W159" s="5">
        <f t="shared" si="7"/>
        <v>0</v>
      </c>
      <c r="X159" s="5">
        <f t="shared" si="7"/>
        <v>0</v>
      </c>
      <c r="Y159" s="5">
        <f t="shared" si="7"/>
        <v>0</v>
      </c>
      <c r="Z159" s="5">
        <f t="shared" si="7"/>
        <v>0</v>
      </c>
      <c r="AA159" s="5">
        <f t="shared" si="7"/>
        <v>0</v>
      </c>
      <c r="AB159" s="5">
        <f t="shared" si="7"/>
        <v>0</v>
      </c>
      <c r="AC159" s="5">
        <f t="shared" si="7"/>
        <v>0</v>
      </c>
      <c r="AD159" s="5">
        <f t="shared" si="7"/>
        <v>0</v>
      </c>
      <c r="AE159" s="5">
        <f t="shared" si="7"/>
        <v>0</v>
      </c>
      <c r="AF159" s="14">
        <f t="shared" si="7"/>
        <v>0</v>
      </c>
    </row>
    <row r="160" spans="1:32">
      <c r="A160" s="13">
        <v>0</v>
      </c>
      <c r="B160" s="5">
        <f t="shared" ref="B160:Q175" si="8">A159</f>
        <v>0</v>
      </c>
      <c r="C160" s="5">
        <f t="shared" si="7"/>
        <v>-0.4</v>
      </c>
      <c r="D160" s="5">
        <f t="shared" si="7"/>
        <v>-3.1</v>
      </c>
      <c r="E160" s="5">
        <f t="shared" si="7"/>
        <v>-4.7</v>
      </c>
      <c r="F160" s="5">
        <f t="shared" si="7"/>
        <v>3.1</v>
      </c>
      <c r="G160" s="5">
        <f t="shared" si="7"/>
        <v>10.199999999999999</v>
      </c>
      <c r="H160" s="5">
        <f t="shared" si="7"/>
        <v>3.1</v>
      </c>
      <c r="I160" s="5">
        <f t="shared" si="7"/>
        <v>-4.7</v>
      </c>
      <c r="J160" s="5">
        <f t="shared" si="7"/>
        <v>-3.1</v>
      </c>
      <c r="K160" s="5">
        <f t="shared" si="7"/>
        <v>-0.4</v>
      </c>
      <c r="L160" s="5">
        <f t="shared" si="7"/>
        <v>0</v>
      </c>
      <c r="M160" s="5">
        <f t="shared" si="7"/>
        <v>0</v>
      </c>
      <c r="N160" s="5">
        <f t="shared" si="7"/>
        <v>0</v>
      </c>
      <c r="O160" s="5">
        <f t="shared" si="7"/>
        <v>0</v>
      </c>
      <c r="P160" s="5">
        <f t="shared" si="7"/>
        <v>0</v>
      </c>
      <c r="Q160" s="5">
        <f t="shared" si="7"/>
        <v>0</v>
      </c>
      <c r="R160" s="5">
        <f t="shared" si="7"/>
        <v>0</v>
      </c>
      <c r="S160" s="5">
        <f t="shared" si="7"/>
        <v>0</v>
      </c>
      <c r="T160" s="5">
        <f t="shared" si="7"/>
        <v>0</v>
      </c>
      <c r="U160" s="5">
        <f t="shared" si="7"/>
        <v>0</v>
      </c>
      <c r="V160" s="5">
        <f t="shared" si="7"/>
        <v>0</v>
      </c>
      <c r="W160" s="5">
        <f t="shared" si="7"/>
        <v>0</v>
      </c>
      <c r="X160" s="5">
        <f t="shared" si="7"/>
        <v>0</v>
      </c>
      <c r="Y160" s="5">
        <f t="shared" si="7"/>
        <v>0</v>
      </c>
      <c r="Z160" s="5">
        <f t="shared" si="7"/>
        <v>0</v>
      </c>
      <c r="AA160" s="5">
        <f t="shared" si="7"/>
        <v>0</v>
      </c>
      <c r="AB160" s="5">
        <f t="shared" si="7"/>
        <v>0</v>
      </c>
      <c r="AC160" s="5">
        <f t="shared" si="7"/>
        <v>0</v>
      </c>
      <c r="AD160" s="5">
        <f t="shared" si="7"/>
        <v>0</v>
      </c>
      <c r="AE160" s="5">
        <f t="shared" si="7"/>
        <v>0</v>
      </c>
      <c r="AF160" s="14">
        <f t="shared" si="7"/>
        <v>0</v>
      </c>
    </row>
    <row r="161" spans="1:32">
      <c r="A161" s="13">
        <v>0</v>
      </c>
      <c r="B161" s="5">
        <f t="shared" si="8"/>
        <v>0</v>
      </c>
      <c r="C161" s="5">
        <f t="shared" si="8"/>
        <v>0</v>
      </c>
      <c r="D161" s="5">
        <f t="shared" si="8"/>
        <v>-0.4</v>
      </c>
      <c r="E161" s="5">
        <f t="shared" si="8"/>
        <v>-3.1</v>
      </c>
      <c r="F161" s="5">
        <f t="shared" si="8"/>
        <v>-4.7</v>
      </c>
      <c r="G161" s="5">
        <f t="shared" si="8"/>
        <v>3.1</v>
      </c>
      <c r="H161" s="5">
        <f t="shared" si="8"/>
        <v>10.199999999999999</v>
      </c>
      <c r="I161" s="5">
        <f t="shared" si="8"/>
        <v>3.1</v>
      </c>
      <c r="J161" s="5">
        <f t="shared" si="8"/>
        <v>-4.7</v>
      </c>
      <c r="K161" s="5">
        <f t="shared" si="8"/>
        <v>-3.1</v>
      </c>
      <c r="L161" s="5">
        <f t="shared" si="8"/>
        <v>-0.4</v>
      </c>
      <c r="M161" s="5">
        <f t="shared" si="8"/>
        <v>0</v>
      </c>
      <c r="N161" s="5">
        <f t="shared" si="8"/>
        <v>0</v>
      </c>
      <c r="O161" s="5">
        <f t="shared" si="8"/>
        <v>0</v>
      </c>
      <c r="P161" s="5">
        <f t="shared" si="8"/>
        <v>0</v>
      </c>
      <c r="Q161" s="5">
        <f t="shared" si="8"/>
        <v>0</v>
      </c>
      <c r="R161" s="5">
        <f t="shared" ref="R161:AF175" si="9">Q160</f>
        <v>0</v>
      </c>
      <c r="S161" s="5">
        <f t="shared" si="9"/>
        <v>0</v>
      </c>
      <c r="T161" s="5">
        <f t="shared" si="9"/>
        <v>0</v>
      </c>
      <c r="U161" s="5">
        <f t="shared" si="9"/>
        <v>0</v>
      </c>
      <c r="V161" s="5">
        <f t="shared" si="9"/>
        <v>0</v>
      </c>
      <c r="W161" s="5">
        <f t="shared" si="9"/>
        <v>0</v>
      </c>
      <c r="X161" s="5">
        <f t="shared" si="9"/>
        <v>0</v>
      </c>
      <c r="Y161" s="5">
        <f t="shared" si="9"/>
        <v>0</v>
      </c>
      <c r="Z161" s="5">
        <f t="shared" si="9"/>
        <v>0</v>
      </c>
      <c r="AA161" s="5">
        <f t="shared" si="9"/>
        <v>0</v>
      </c>
      <c r="AB161" s="5">
        <f t="shared" si="9"/>
        <v>0</v>
      </c>
      <c r="AC161" s="5">
        <f t="shared" si="9"/>
        <v>0</v>
      </c>
      <c r="AD161" s="5">
        <f t="shared" si="9"/>
        <v>0</v>
      </c>
      <c r="AE161" s="5">
        <f t="shared" si="9"/>
        <v>0</v>
      </c>
      <c r="AF161" s="14">
        <f t="shared" si="9"/>
        <v>0</v>
      </c>
    </row>
    <row r="162" spans="1:32">
      <c r="A162" s="13">
        <v>0</v>
      </c>
      <c r="B162" s="5">
        <f t="shared" si="8"/>
        <v>0</v>
      </c>
      <c r="C162" s="5">
        <f t="shared" si="8"/>
        <v>0</v>
      </c>
      <c r="D162" s="5">
        <f t="shared" si="8"/>
        <v>0</v>
      </c>
      <c r="E162" s="5">
        <f t="shared" si="8"/>
        <v>-0.4</v>
      </c>
      <c r="F162" s="5">
        <f t="shared" si="8"/>
        <v>-3.1</v>
      </c>
      <c r="G162" s="5">
        <f t="shared" si="8"/>
        <v>-4.7</v>
      </c>
      <c r="H162" s="5">
        <f t="shared" si="8"/>
        <v>3.1</v>
      </c>
      <c r="I162" s="5">
        <f t="shared" si="8"/>
        <v>10.199999999999999</v>
      </c>
      <c r="J162" s="5">
        <f t="shared" si="8"/>
        <v>3.1</v>
      </c>
      <c r="K162" s="5">
        <f t="shared" si="8"/>
        <v>-4.7</v>
      </c>
      <c r="L162" s="5">
        <f t="shared" si="8"/>
        <v>-3.1</v>
      </c>
      <c r="M162" s="5">
        <f t="shared" si="8"/>
        <v>-0.4</v>
      </c>
      <c r="N162" s="5">
        <f t="shared" si="8"/>
        <v>0</v>
      </c>
      <c r="O162" s="5">
        <f t="shared" si="8"/>
        <v>0</v>
      </c>
      <c r="P162" s="5">
        <f t="shared" si="8"/>
        <v>0</v>
      </c>
      <c r="Q162" s="5">
        <f t="shared" si="8"/>
        <v>0</v>
      </c>
      <c r="R162" s="5">
        <f t="shared" si="9"/>
        <v>0</v>
      </c>
      <c r="S162" s="5">
        <f t="shared" si="9"/>
        <v>0</v>
      </c>
      <c r="T162" s="5">
        <f t="shared" si="9"/>
        <v>0</v>
      </c>
      <c r="U162" s="5">
        <f t="shared" si="9"/>
        <v>0</v>
      </c>
      <c r="V162" s="5">
        <f t="shared" si="9"/>
        <v>0</v>
      </c>
      <c r="W162" s="5">
        <f t="shared" si="9"/>
        <v>0</v>
      </c>
      <c r="X162" s="5">
        <f t="shared" si="9"/>
        <v>0</v>
      </c>
      <c r="Y162" s="5">
        <f t="shared" si="9"/>
        <v>0</v>
      </c>
      <c r="Z162" s="5">
        <f t="shared" si="9"/>
        <v>0</v>
      </c>
      <c r="AA162" s="5">
        <f t="shared" si="9"/>
        <v>0</v>
      </c>
      <c r="AB162" s="5">
        <f t="shared" si="9"/>
        <v>0</v>
      </c>
      <c r="AC162" s="5">
        <f t="shared" si="9"/>
        <v>0</v>
      </c>
      <c r="AD162" s="5">
        <f t="shared" si="9"/>
        <v>0</v>
      </c>
      <c r="AE162" s="5">
        <f t="shared" si="9"/>
        <v>0</v>
      </c>
      <c r="AF162" s="14">
        <f t="shared" si="9"/>
        <v>0</v>
      </c>
    </row>
    <row r="163" spans="1:32">
      <c r="A163" s="13">
        <v>0</v>
      </c>
      <c r="B163" s="5">
        <f t="shared" si="8"/>
        <v>0</v>
      </c>
      <c r="C163" s="5">
        <f t="shared" si="8"/>
        <v>0</v>
      </c>
      <c r="D163" s="5">
        <f t="shared" si="8"/>
        <v>0</v>
      </c>
      <c r="E163" s="5">
        <f t="shared" si="8"/>
        <v>0</v>
      </c>
      <c r="F163" s="5">
        <f t="shared" si="8"/>
        <v>-0.4</v>
      </c>
      <c r="G163" s="5">
        <f t="shared" si="8"/>
        <v>-3.1</v>
      </c>
      <c r="H163" s="5">
        <f t="shared" si="8"/>
        <v>-4.7</v>
      </c>
      <c r="I163" s="5">
        <f t="shared" si="8"/>
        <v>3.1</v>
      </c>
      <c r="J163" s="5">
        <f t="shared" si="8"/>
        <v>10.199999999999999</v>
      </c>
      <c r="K163" s="5">
        <f t="shared" si="8"/>
        <v>3.1</v>
      </c>
      <c r="L163" s="5">
        <f t="shared" si="8"/>
        <v>-4.7</v>
      </c>
      <c r="M163" s="5">
        <f t="shared" si="8"/>
        <v>-3.1</v>
      </c>
      <c r="N163" s="5">
        <f t="shared" si="8"/>
        <v>-0.4</v>
      </c>
      <c r="O163" s="5">
        <f t="shared" si="8"/>
        <v>0</v>
      </c>
      <c r="P163" s="5">
        <f t="shared" si="8"/>
        <v>0</v>
      </c>
      <c r="Q163" s="5">
        <f t="shared" si="8"/>
        <v>0</v>
      </c>
      <c r="R163" s="5">
        <f t="shared" si="9"/>
        <v>0</v>
      </c>
      <c r="S163" s="5">
        <f t="shared" si="9"/>
        <v>0</v>
      </c>
      <c r="T163" s="5">
        <f t="shared" si="9"/>
        <v>0</v>
      </c>
      <c r="U163" s="5">
        <f t="shared" si="9"/>
        <v>0</v>
      </c>
      <c r="V163" s="5">
        <f t="shared" si="9"/>
        <v>0</v>
      </c>
      <c r="W163" s="5">
        <f t="shared" si="9"/>
        <v>0</v>
      </c>
      <c r="X163" s="5">
        <f t="shared" si="9"/>
        <v>0</v>
      </c>
      <c r="Y163" s="5">
        <f t="shared" si="9"/>
        <v>0</v>
      </c>
      <c r="Z163" s="5">
        <f t="shared" si="9"/>
        <v>0</v>
      </c>
      <c r="AA163" s="5">
        <f t="shared" si="9"/>
        <v>0</v>
      </c>
      <c r="AB163" s="5">
        <f t="shared" si="9"/>
        <v>0</v>
      </c>
      <c r="AC163" s="5">
        <f t="shared" si="9"/>
        <v>0</v>
      </c>
      <c r="AD163" s="5">
        <f t="shared" si="9"/>
        <v>0</v>
      </c>
      <c r="AE163" s="5">
        <f t="shared" si="9"/>
        <v>0</v>
      </c>
      <c r="AF163" s="14">
        <f t="shared" si="9"/>
        <v>0</v>
      </c>
    </row>
    <row r="164" spans="1:32">
      <c r="A164" s="13">
        <v>0</v>
      </c>
      <c r="B164" s="5">
        <f t="shared" si="8"/>
        <v>0</v>
      </c>
      <c r="C164" s="5">
        <f t="shared" si="8"/>
        <v>0</v>
      </c>
      <c r="D164" s="5">
        <f t="shared" si="8"/>
        <v>0</v>
      </c>
      <c r="E164" s="5">
        <f t="shared" si="8"/>
        <v>0</v>
      </c>
      <c r="F164" s="5">
        <f t="shared" si="8"/>
        <v>0</v>
      </c>
      <c r="G164" s="5">
        <f t="shared" si="8"/>
        <v>-0.4</v>
      </c>
      <c r="H164" s="5">
        <f t="shared" si="8"/>
        <v>-3.1</v>
      </c>
      <c r="I164" s="5">
        <f t="shared" si="8"/>
        <v>-4.7</v>
      </c>
      <c r="J164" s="5">
        <f t="shared" si="8"/>
        <v>3.1</v>
      </c>
      <c r="K164" s="5">
        <f t="shared" si="8"/>
        <v>10.199999999999999</v>
      </c>
      <c r="L164" s="5">
        <f t="shared" si="8"/>
        <v>3.1</v>
      </c>
      <c r="M164" s="5">
        <f t="shared" si="8"/>
        <v>-4.7</v>
      </c>
      <c r="N164" s="5">
        <f t="shared" si="8"/>
        <v>-3.1</v>
      </c>
      <c r="O164" s="5">
        <f t="shared" si="8"/>
        <v>-0.4</v>
      </c>
      <c r="P164" s="5">
        <f t="shared" si="8"/>
        <v>0</v>
      </c>
      <c r="Q164" s="5">
        <f t="shared" si="8"/>
        <v>0</v>
      </c>
      <c r="R164" s="5">
        <f t="shared" si="9"/>
        <v>0</v>
      </c>
      <c r="S164" s="5">
        <f t="shared" si="9"/>
        <v>0</v>
      </c>
      <c r="T164" s="5">
        <f t="shared" si="9"/>
        <v>0</v>
      </c>
      <c r="U164" s="5">
        <f t="shared" si="9"/>
        <v>0</v>
      </c>
      <c r="V164" s="5">
        <f t="shared" si="9"/>
        <v>0</v>
      </c>
      <c r="W164" s="5">
        <f t="shared" si="9"/>
        <v>0</v>
      </c>
      <c r="X164" s="5">
        <f t="shared" si="9"/>
        <v>0</v>
      </c>
      <c r="Y164" s="5">
        <f t="shared" si="9"/>
        <v>0</v>
      </c>
      <c r="Z164" s="5">
        <f t="shared" si="9"/>
        <v>0</v>
      </c>
      <c r="AA164" s="5">
        <f t="shared" si="9"/>
        <v>0</v>
      </c>
      <c r="AB164" s="5">
        <f t="shared" si="9"/>
        <v>0</v>
      </c>
      <c r="AC164" s="5">
        <f t="shared" si="9"/>
        <v>0</v>
      </c>
      <c r="AD164" s="5">
        <f t="shared" si="9"/>
        <v>0</v>
      </c>
      <c r="AE164" s="5">
        <f t="shared" si="9"/>
        <v>0</v>
      </c>
      <c r="AF164" s="14">
        <f t="shared" si="9"/>
        <v>0</v>
      </c>
    </row>
    <row r="165" spans="1:32">
      <c r="A165" s="13">
        <v>0</v>
      </c>
      <c r="B165" s="5">
        <f t="shared" si="8"/>
        <v>0</v>
      </c>
      <c r="C165" s="5">
        <f t="shared" si="8"/>
        <v>0</v>
      </c>
      <c r="D165" s="5">
        <f t="shared" si="8"/>
        <v>0</v>
      </c>
      <c r="E165" s="5">
        <f t="shared" si="8"/>
        <v>0</v>
      </c>
      <c r="F165" s="5">
        <f t="shared" si="8"/>
        <v>0</v>
      </c>
      <c r="G165" s="5">
        <f t="shared" si="8"/>
        <v>0</v>
      </c>
      <c r="H165" s="5">
        <f t="shared" si="8"/>
        <v>-0.4</v>
      </c>
      <c r="I165" s="5">
        <f t="shared" si="8"/>
        <v>-3.1</v>
      </c>
      <c r="J165" s="5">
        <f t="shared" si="8"/>
        <v>-4.7</v>
      </c>
      <c r="K165" s="5">
        <f t="shared" si="8"/>
        <v>3.1</v>
      </c>
      <c r="L165" s="5">
        <f t="shared" si="8"/>
        <v>10.199999999999999</v>
      </c>
      <c r="M165" s="5">
        <f t="shared" si="8"/>
        <v>3.1</v>
      </c>
      <c r="N165" s="5">
        <f t="shared" si="8"/>
        <v>-4.7</v>
      </c>
      <c r="O165" s="5">
        <f t="shared" si="8"/>
        <v>-3.1</v>
      </c>
      <c r="P165" s="5">
        <f t="shared" si="8"/>
        <v>-0.4</v>
      </c>
      <c r="Q165" s="5">
        <f t="shared" si="8"/>
        <v>0</v>
      </c>
      <c r="R165" s="5">
        <f t="shared" si="9"/>
        <v>0</v>
      </c>
      <c r="S165" s="5">
        <f t="shared" si="9"/>
        <v>0</v>
      </c>
      <c r="T165" s="5">
        <f t="shared" si="9"/>
        <v>0</v>
      </c>
      <c r="U165" s="5">
        <f t="shared" si="9"/>
        <v>0</v>
      </c>
      <c r="V165" s="5">
        <f t="shared" si="9"/>
        <v>0</v>
      </c>
      <c r="W165" s="5">
        <f t="shared" si="9"/>
        <v>0</v>
      </c>
      <c r="X165" s="5">
        <f t="shared" si="9"/>
        <v>0</v>
      </c>
      <c r="Y165" s="5">
        <f t="shared" si="9"/>
        <v>0</v>
      </c>
      <c r="Z165" s="5">
        <f t="shared" si="9"/>
        <v>0</v>
      </c>
      <c r="AA165" s="5">
        <f t="shared" si="9"/>
        <v>0</v>
      </c>
      <c r="AB165" s="5">
        <f t="shared" si="9"/>
        <v>0</v>
      </c>
      <c r="AC165" s="5">
        <f t="shared" si="9"/>
        <v>0</v>
      </c>
      <c r="AD165" s="5">
        <f t="shared" si="9"/>
        <v>0</v>
      </c>
      <c r="AE165" s="5">
        <f t="shared" si="9"/>
        <v>0</v>
      </c>
      <c r="AF165" s="14">
        <f t="shared" si="9"/>
        <v>0</v>
      </c>
    </row>
    <row r="166" spans="1:32">
      <c r="A166" s="13">
        <v>0</v>
      </c>
      <c r="B166" s="5">
        <f t="shared" si="8"/>
        <v>0</v>
      </c>
      <c r="C166" s="5">
        <f t="shared" si="8"/>
        <v>0</v>
      </c>
      <c r="D166" s="5">
        <f t="shared" si="8"/>
        <v>0</v>
      </c>
      <c r="E166" s="5">
        <f t="shared" si="8"/>
        <v>0</v>
      </c>
      <c r="F166" s="5">
        <f t="shared" si="8"/>
        <v>0</v>
      </c>
      <c r="G166" s="5">
        <f t="shared" si="8"/>
        <v>0</v>
      </c>
      <c r="H166" s="5">
        <f t="shared" si="8"/>
        <v>0</v>
      </c>
      <c r="I166" s="5">
        <f t="shared" si="8"/>
        <v>-0.4</v>
      </c>
      <c r="J166" s="5">
        <f t="shared" si="8"/>
        <v>-3.1</v>
      </c>
      <c r="K166" s="5">
        <f t="shared" si="8"/>
        <v>-4.7</v>
      </c>
      <c r="L166" s="5">
        <f t="shared" si="8"/>
        <v>3.1</v>
      </c>
      <c r="M166" s="5">
        <f t="shared" si="8"/>
        <v>10.199999999999999</v>
      </c>
      <c r="N166" s="5">
        <f t="shared" si="8"/>
        <v>3.1</v>
      </c>
      <c r="O166" s="5">
        <f t="shared" si="8"/>
        <v>-4.7</v>
      </c>
      <c r="P166" s="5">
        <f t="shared" si="8"/>
        <v>-3.1</v>
      </c>
      <c r="Q166" s="5">
        <f t="shared" si="8"/>
        <v>-0.4</v>
      </c>
      <c r="R166" s="5">
        <f t="shared" si="9"/>
        <v>0</v>
      </c>
      <c r="S166" s="5">
        <f t="shared" si="9"/>
        <v>0</v>
      </c>
      <c r="T166" s="5">
        <f t="shared" si="9"/>
        <v>0</v>
      </c>
      <c r="U166" s="5">
        <f t="shared" si="9"/>
        <v>0</v>
      </c>
      <c r="V166" s="5">
        <f t="shared" si="9"/>
        <v>0</v>
      </c>
      <c r="W166" s="5">
        <f t="shared" si="9"/>
        <v>0</v>
      </c>
      <c r="X166" s="5">
        <f t="shared" si="9"/>
        <v>0</v>
      </c>
      <c r="Y166" s="5">
        <f t="shared" si="9"/>
        <v>0</v>
      </c>
      <c r="Z166" s="5">
        <f t="shared" si="9"/>
        <v>0</v>
      </c>
      <c r="AA166" s="5">
        <f t="shared" si="9"/>
        <v>0</v>
      </c>
      <c r="AB166" s="5">
        <f t="shared" si="9"/>
        <v>0</v>
      </c>
      <c r="AC166" s="5">
        <f t="shared" si="9"/>
        <v>0</v>
      </c>
      <c r="AD166" s="5">
        <f t="shared" si="9"/>
        <v>0</v>
      </c>
      <c r="AE166" s="5">
        <f t="shared" si="9"/>
        <v>0</v>
      </c>
      <c r="AF166" s="14">
        <f t="shared" si="9"/>
        <v>0</v>
      </c>
    </row>
    <row r="167" spans="1:32">
      <c r="A167" s="13">
        <v>0</v>
      </c>
      <c r="B167" s="5">
        <f t="shared" si="8"/>
        <v>0</v>
      </c>
      <c r="C167" s="5">
        <f t="shared" si="8"/>
        <v>0</v>
      </c>
      <c r="D167" s="5">
        <f t="shared" si="8"/>
        <v>0</v>
      </c>
      <c r="E167" s="5">
        <f t="shared" si="8"/>
        <v>0</v>
      </c>
      <c r="F167" s="5">
        <f t="shared" si="8"/>
        <v>0</v>
      </c>
      <c r="G167" s="5">
        <f t="shared" si="8"/>
        <v>0</v>
      </c>
      <c r="H167" s="5">
        <f t="shared" si="8"/>
        <v>0</v>
      </c>
      <c r="I167" s="5">
        <f t="shared" si="8"/>
        <v>0</v>
      </c>
      <c r="J167" s="5">
        <f t="shared" si="8"/>
        <v>-0.4</v>
      </c>
      <c r="K167" s="5">
        <f t="shared" si="8"/>
        <v>-3.1</v>
      </c>
      <c r="L167" s="5">
        <f t="shared" si="8"/>
        <v>-4.7</v>
      </c>
      <c r="M167" s="5">
        <f t="shared" si="8"/>
        <v>3.1</v>
      </c>
      <c r="N167" s="5">
        <f t="shared" si="8"/>
        <v>10.199999999999999</v>
      </c>
      <c r="O167" s="5">
        <f t="shared" si="8"/>
        <v>3.1</v>
      </c>
      <c r="P167" s="5">
        <f t="shared" si="8"/>
        <v>-4.7</v>
      </c>
      <c r="Q167" s="5">
        <f t="shared" si="8"/>
        <v>-3.1</v>
      </c>
      <c r="R167" s="5">
        <f t="shared" si="9"/>
        <v>-0.4</v>
      </c>
      <c r="S167" s="5">
        <f t="shared" si="9"/>
        <v>0</v>
      </c>
      <c r="T167" s="5">
        <f t="shared" si="9"/>
        <v>0</v>
      </c>
      <c r="U167" s="5">
        <f t="shared" si="9"/>
        <v>0</v>
      </c>
      <c r="V167" s="5">
        <f t="shared" si="9"/>
        <v>0</v>
      </c>
      <c r="W167" s="5">
        <f t="shared" si="9"/>
        <v>0</v>
      </c>
      <c r="X167" s="5">
        <f t="shared" si="9"/>
        <v>0</v>
      </c>
      <c r="Y167" s="5">
        <f t="shared" si="9"/>
        <v>0</v>
      </c>
      <c r="Z167" s="5">
        <f t="shared" si="9"/>
        <v>0</v>
      </c>
      <c r="AA167" s="5">
        <f t="shared" si="9"/>
        <v>0</v>
      </c>
      <c r="AB167" s="5">
        <f t="shared" si="9"/>
        <v>0</v>
      </c>
      <c r="AC167" s="5">
        <f t="shared" si="9"/>
        <v>0</v>
      </c>
      <c r="AD167" s="5">
        <f t="shared" si="9"/>
        <v>0</v>
      </c>
      <c r="AE167" s="5">
        <f t="shared" si="9"/>
        <v>0</v>
      </c>
      <c r="AF167" s="14">
        <f t="shared" si="9"/>
        <v>0</v>
      </c>
    </row>
    <row r="168" spans="1:32">
      <c r="A168" s="13">
        <v>0</v>
      </c>
      <c r="B168" s="5">
        <f t="shared" si="8"/>
        <v>0</v>
      </c>
      <c r="C168" s="5">
        <f t="shared" si="8"/>
        <v>0</v>
      </c>
      <c r="D168" s="5">
        <f t="shared" si="8"/>
        <v>0</v>
      </c>
      <c r="E168" s="5">
        <f t="shared" si="8"/>
        <v>0</v>
      </c>
      <c r="F168" s="5">
        <f t="shared" si="8"/>
        <v>0</v>
      </c>
      <c r="G168" s="5">
        <f t="shared" si="8"/>
        <v>0</v>
      </c>
      <c r="H168" s="5">
        <f t="shared" si="8"/>
        <v>0</v>
      </c>
      <c r="I168" s="5">
        <f t="shared" si="8"/>
        <v>0</v>
      </c>
      <c r="J168" s="5">
        <f t="shared" si="8"/>
        <v>0</v>
      </c>
      <c r="K168" s="5">
        <f t="shared" si="8"/>
        <v>-0.4</v>
      </c>
      <c r="L168" s="5">
        <f t="shared" si="8"/>
        <v>-3.1</v>
      </c>
      <c r="M168" s="5">
        <f t="shared" si="8"/>
        <v>-4.7</v>
      </c>
      <c r="N168" s="5">
        <f t="shared" si="8"/>
        <v>3.1</v>
      </c>
      <c r="O168" s="5">
        <f t="shared" si="8"/>
        <v>10.199999999999999</v>
      </c>
      <c r="P168" s="5">
        <f t="shared" si="8"/>
        <v>3.1</v>
      </c>
      <c r="Q168" s="5">
        <f t="shared" si="8"/>
        <v>-4.7</v>
      </c>
      <c r="R168" s="5">
        <f t="shared" si="9"/>
        <v>-3.1</v>
      </c>
      <c r="S168" s="5">
        <f t="shared" si="9"/>
        <v>-0.4</v>
      </c>
      <c r="T168" s="5">
        <f t="shared" si="9"/>
        <v>0</v>
      </c>
      <c r="U168" s="5">
        <f t="shared" si="9"/>
        <v>0</v>
      </c>
      <c r="V168" s="5">
        <f t="shared" si="9"/>
        <v>0</v>
      </c>
      <c r="W168" s="5">
        <f t="shared" si="9"/>
        <v>0</v>
      </c>
      <c r="X168" s="5">
        <f t="shared" si="9"/>
        <v>0</v>
      </c>
      <c r="Y168" s="5">
        <f t="shared" si="9"/>
        <v>0</v>
      </c>
      <c r="Z168" s="5">
        <f t="shared" si="9"/>
        <v>0</v>
      </c>
      <c r="AA168" s="5">
        <f t="shared" si="9"/>
        <v>0</v>
      </c>
      <c r="AB168" s="5">
        <f t="shared" si="9"/>
        <v>0</v>
      </c>
      <c r="AC168" s="5">
        <f t="shared" si="9"/>
        <v>0</v>
      </c>
      <c r="AD168" s="5">
        <f t="shared" si="9"/>
        <v>0</v>
      </c>
      <c r="AE168" s="5">
        <f t="shared" si="9"/>
        <v>0</v>
      </c>
      <c r="AF168" s="14">
        <f t="shared" si="9"/>
        <v>0</v>
      </c>
    </row>
    <row r="169" spans="1:32">
      <c r="A169" s="13">
        <v>0</v>
      </c>
      <c r="B169" s="5">
        <f t="shared" si="8"/>
        <v>0</v>
      </c>
      <c r="C169" s="5">
        <f t="shared" si="8"/>
        <v>0</v>
      </c>
      <c r="D169" s="5">
        <f t="shared" si="8"/>
        <v>0</v>
      </c>
      <c r="E169" s="5">
        <f t="shared" si="8"/>
        <v>0</v>
      </c>
      <c r="F169" s="5">
        <f t="shared" si="8"/>
        <v>0</v>
      </c>
      <c r="G169" s="5">
        <f t="shared" si="8"/>
        <v>0</v>
      </c>
      <c r="H169" s="5">
        <f t="shared" si="8"/>
        <v>0</v>
      </c>
      <c r="I169" s="5">
        <f t="shared" si="8"/>
        <v>0</v>
      </c>
      <c r="J169" s="5">
        <f t="shared" si="8"/>
        <v>0</v>
      </c>
      <c r="K169" s="5">
        <f t="shared" si="8"/>
        <v>0</v>
      </c>
      <c r="L169" s="5">
        <f t="shared" si="8"/>
        <v>-0.4</v>
      </c>
      <c r="M169" s="5">
        <f t="shared" si="8"/>
        <v>-3.1</v>
      </c>
      <c r="N169" s="5">
        <f t="shared" si="8"/>
        <v>-4.7</v>
      </c>
      <c r="O169" s="5">
        <f t="shared" si="8"/>
        <v>3.1</v>
      </c>
      <c r="P169" s="5">
        <f t="shared" si="8"/>
        <v>10.199999999999999</v>
      </c>
      <c r="Q169" s="5">
        <f t="shared" si="8"/>
        <v>3.1</v>
      </c>
      <c r="R169" s="5">
        <f t="shared" si="9"/>
        <v>-4.7</v>
      </c>
      <c r="S169" s="5">
        <f t="shared" si="9"/>
        <v>-3.1</v>
      </c>
      <c r="T169" s="5">
        <f t="shared" si="9"/>
        <v>-0.4</v>
      </c>
      <c r="U169" s="5">
        <f t="shared" si="9"/>
        <v>0</v>
      </c>
      <c r="V169" s="5">
        <f t="shared" si="9"/>
        <v>0</v>
      </c>
      <c r="W169" s="5">
        <f t="shared" si="9"/>
        <v>0</v>
      </c>
      <c r="X169" s="5">
        <f t="shared" si="9"/>
        <v>0</v>
      </c>
      <c r="Y169" s="5">
        <f t="shared" si="9"/>
        <v>0</v>
      </c>
      <c r="Z169" s="5">
        <f t="shared" si="9"/>
        <v>0</v>
      </c>
      <c r="AA169" s="5">
        <f t="shared" si="9"/>
        <v>0</v>
      </c>
      <c r="AB169" s="5">
        <f t="shared" si="9"/>
        <v>0</v>
      </c>
      <c r="AC169" s="5">
        <f t="shared" si="9"/>
        <v>0</v>
      </c>
      <c r="AD169" s="5">
        <f t="shared" si="9"/>
        <v>0</v>
      </c>
      <c r="AE169" s="5">
        <f t="shared" si="9"/>
        <v>0</v>
      </c>
      <c r="AF169" s="14">
        <f t="shared" si="9"/>
        <v>0</v>
      </c>
    </row>
    <row r="170" spans="1:32">
      <c r="A170" s="13">
        <v>0</v>
      </c>
      <c r="B170" s="5">
        <f t="shared" si="8"/>
        <v>0</v>
      </c>
      <c r="C170" s="5">
        <f t="shared" si="8"/>
        <v>0</v>
      </c>
      <c r="D170" s="5">
        <f t="shared" si="8"/>
        <v>0</v>
      </c>
      <c r="E170" s="5">
        <f t="shared" si="8"/>
        <v>0</v>
      </c>
      <c r="F170" s="5">
        <f t="shared" si="8"/>
        <v>0</v>
      </c>
      <c r="G170" s="5">
        <f t="shared" si="8"/>
        <v>0</v>
      </c>
      <c r="H170" s="5">
        <f t="shared" si="8"/>
        <v>0</v>
      </c>
      <c r="I170" s="5">
        <f t="shared" si="8"/>
        <v>0</v>
      </c>
      <c r="J170" s="5">
        <f t="shared" si="8"/>
        <v>0</v>
      </c>
      <c r="K170" s="5">
        <f t="shared" si="8"/>
        <v>0</v>
      </c>
      <c r="L170" s="5">
        <f t="shared" si="8"/>
        <v>0</v>
      </c>
      <c r="M170" s="5">
        <f t="shared" si="8"/>
        <v>-0.4</v>
      </c>
      <c r="N170" s="5">
        <f t="shared" si="8"/>
        <v>-3.1</v>
      </c>
      <c r="O170" s="5">
        <f t="shared" si="8"/>
        <v>-4.7</v>
      </c>
      <c r="P170" s="5">
        <f t="shared" si="8"/>
        <v>3.1</v>
      </c>
      <c r="Q170" s="5">
        <f t="shared" si="8"/>
        <v>10.199999999999999</v>
      </c>
      <c r="R170" s="5">
        <f t="shared" si="9"/>
        <v>3.1</v>
      </c>
      <c r="S170" s="5">
        <f t="shared" si="9"/>
        <v>-4.7</v>
      </c>
      <c r="T170" s="5">
        <f t="shared" si="9"/>
        <v>-3.1</v>
      </c>
      <c r="U170" s="5">
        <f t="shared" si="9"/>
        <v>-0.4</v>
      </c>
      <c r="V170" s="5">
        <f t="shared" si="9"/>
        <v>0</v>
      </c>
      <c r="W170" s="5">
        <f t="shared" si="9"/>
        <v>0</v>
      </c>
      <c r="X170" s="5">
        <f t="shared" si="9"/>
        <v>0</v>
      </c>
      <c r="Y170" s="5">
        <f t="shared" si="9"/>
        <v>0</v>
      </c>
      <c r="Z170" s="5">
        <f t="shared" si="9"/>
        <v>0</v>
      </c>
      <c r="AA170" s="5">
        <f t="shared" si="9"/>
        <v>0</v>
      </c>
      <c r="AB170" s="5">
        <f t="shared" si="9"/>
        <v>0</v>
      </c>
      <c r="AC170" s="5">
        <f t="shared" si="9"/>
        <v>0</v>
      </c>
      <c r="AD170" s="5">
        <f t="shared" si="9"/>
        <v>0</v>
      </c>
      <c r="AE170" s="5">
        <f t="shared" si="9"/>
        <v>0</v>
      </c>
      <c r="AF170" s="14">
        <f t="shared" si="9"/>
        <v>0</v>
      </c>
    </row>
    <row r="171" spans="1:32">
      <c r="A171" s="13">
        <v>0</v>
      </c>
      <c r="B171" s="5">
        <f t="shared" si="8"/>
        <v>0</v>
      </c>
      <c r="C171" s="5">
        <f t="shared" si="8"/>
        <v>0</v>
      </c>
      <c r="D171" s="5">
        <f t="shared" si="8"/>
        <v>0</v>
      </c>
      <c r="E171" s="5">
        <f t="shared" si="8"/>
        <v>0</v>
      </c>
      <c r="F171" s="5">
        <f t="shared" si="8"/>
        <v>0</v>
      </c>
      <c r="G171" s="5">
        <f t="shared" si="8"/>
        <v>0</v>
      </c>
      <c r="H171" s="5">
        <f t="shared" si="8"/>
        <v>0</v>
      </c>
      <c r="I171" s="5">
        <f t="shared" si="8"/>
        <v>0</v>
      </c>
      <c r="J171" s="5">
        <f t="shared" si="8"/>
        <v>0</v>
      </c>
      <c r="K171" s="5">
        <f t="shared" si="8"/>
        <v>0</v>
      </c>
      <c r="L171" s="5">
        <f t="shared" si="8"/>
        <v>0</v>
      </c>
      <c r="M171" s="5">
        <f t="shared" si="8"/>
        <v>0</v>
      </c>
      <c r="N171" s="5">
        <f t="shared" si="8"/>
        <v>-0.4</v>
      </c>
      <c r="O171" s="5">
        <f t="shared" si="8"/>
        <v>-3.1</v>
      </c>
      <c r="P171" s="5">
        <f t="shared" si="8"/>
        <v>-4.7</v>
      </c>
      <c r="Q171" s="5">
        <f t="shared" si="8"/>
        <v>3.1</v>
      </c>
      <c r="R171" s="5">
        <f t="shared" si="9"/>
        <v>10.199999999999999</v>
      </c>
      <c r="S171" s="5">
        <f t="shared" si="9"/>
        <v>3.1</v>
      </c>
      <c r="T171" s="5">
        <f t="shared" si="9"/>
        <v>-4.7</v>
      </c>
      <c r="U171" s="5">
        <f t="shared" si="9"/>
        <v>-3.1</v>
      </c>
      <c r="V171" s="5">
        <f t="shared" si="9"/>
        <v>-0.4</v>
      </c>
      <c r="W171" s="5">
        <f t="shared" si="9"/>
        <v>0</v>
      </c>
      <c r="X171" s="5">
        <f t="shared" si="9"/>
        <v>0</v>
      </c>
      <c r="Y171" s="5">
        <f t="shared" si="9"/>
        <v>0</v>
      </c>
      <c r="Z171" s="5">
        <f t="shared" si="9"/>
        <v>0</v>
      </c>
      <c r="AA171" s="5">
        <f t="shared" si="9"/>
        <v>0</v>
      </c>
      <c r="AB171" s="5">
        <f t="shared" si="9"/>
        <v>0</v>
      </c>
      <c r="AC171" s="5">
        <f t="shared" si="9"/>
        <v>0</v>
      </c>
      <c r="AD171" s="5">
        <f t="shared" si="9"/>
        <v>0</v>
      </c>
      <c r="AE171" s="5">
        <f t="shared" si="9"/>
        <v>0</v>
      </c>
      <c r="AF171" s="14">
        <f t="shared" si="9"/>
        <v>0</v>
      </c>
    </row>
    <row r="172" spans="1:32">
      <c r="A172" s="13">
        <v>0</v>
      </c>
      <c r="B172" s="5">
        <f t="shared" si="8"/>
        <v>0</v>
      </c>
      <c r="C172" s="5">
        <f t="shared" si="8"/>
        <v>0</v>
      </c>
      <c r="D172" s="5">
        <f t="shared" si="8"/>
        <v>0</v>
      </c>
      <c r="E172" s="5">
        <f t="shared" si="8"/>
        <v>0</v>
      </c>
      <c r="F172" s="5">
        <f t="shared" si="8"/>
        <v>0</v>
      </c>
      <c r="G172" s="5">
        <f t="shared" si="8"/>
        <v>0</v>
      </c>
      <c r="H172" s="5">
        <f t="shared" si="8"/>
        <v>0</v>
      </c>
      <c r="I172" s="5">
        <f t="shared" si="8"/>
        <v>0</v>
      </c>
      <c r="J172" s="5">
        <f t="shared" si="8"/>
        <v>0</v>
      </c>
      <c r="K172" s="5">
        <f t="shared" si="8"/>
        <v>0</v>
      </c>
      <c r="L172" s="5">
        <f t="shared" si="8"/>
        <v>0</v>
      </c>
      <c r="M172" s="5">
        <f t="shared" si="8"/>
        <v>0</v>
      </c>
      <c r="N172" s="5">
        <f t="shared" si="8"/>
        <v>0</v>
      </c>
      <c r="O172" s="5">
        <f t="shared" si="8"/>
        <v>-0.4</v>
      </c>
      <c r="P172" s="5">
        <f t="shared" si="8"/>
        <v>-3.1</v>
      </c>
      <c r="Q172" s="5">
        <f t="shared" si="8"/>
        <v>-4.7</v>
      </c>
      <c r="R172" s="5">
        <f t="shared" si="9"/>
        <v>3.1</v>
      </c>
      <c r="S172" s="5">
        <f t="shared" si="9"/>
        <v>10.199999999999999</v>
      </c>
      <c r="T172" s="5">
        <f t="shared" si="9"/>
        <v>3.1</v>
      </c>
      <c r="U172" s="5">
        <f t="shared" si="9"/>
        <v>-4.7</v>
      </c>
      <c r="V172" s="5">
        <f t="shared" si="9"/>
        <v>-3.1</v>
      </c>
      <c r="W172" s="5">
        <f t="shared" si="9"/>
        <v>-0.4</v>
      </c>
      <c r="X172" s="5">
        <f t="shared" si="9"/>
        <v>0</v>
      </c>
      <c r="Y172" s="5">
        <f t="shared" si="9"/>
        <v>0</v>
      </c>
      <c r="Z172" s="5">
        <f t="shared" si="9"/>
        <v>0</v>
      </c>
      <c r="AA172" s="5">
        <f t="shared" si="9"/>
        <v>0</v>
      </c>
      <c r="AB172" s="5">
        <f t="shared" si="9"/>
        <v>0</v>
      </c>
      <c r="AC172" s="5">
        <f t="shared" si="9"/>
        <v>0</v>
      </c>
      <c r="AD172" s="5">
        <f t="shared" si="9"/>
        <v>0</v>
      </c>
      <c r="AE172" s="5">
        <f t="shared" si="9"/>
        <v>0</v>
      </c>
      <c r="AF172" s="14">
        <f t="shared" si="9"/>
        <v>0</v>
      </c>
    </row>
    <row r="173" spans="1:32">
      <c r="A173" s="13">
        <v>0</v>
      </c>
      <c r="B173" s="5">
        <f t="shared" si="8"/>
        <v>0</v>
      </c>
      <c r="C173" s="5">
        <f t="shared" si="8"/>
        <v>0</v>
      </c>
      <c r="D173" s="5">
        <f t="shared" si="8"/>
        <v>0</v>
      </c>
      <c r="E173" s="5">
        <f t="shared" si="8"/>
        <v>0</v>
      </c>
      <c r="F173" s="5">
        <f t="shared" si="8"/>
        <v>0</v>
      </c>
      <c r="G173" s="5">
        <f t="shared" si="8"/>
        <v>0</v>
      </c>
      <c r="H173" s="5">
        <f t="shared" si="8"/>
        <v>0</v>
      </c>
      <c r="I173" s="5">
        <f t="shared" si="8"/>
        <v>0</v>
      </c>
      <c r="J173" s="5">
        <f t="shared" si="8"/>
        <v>0</v>
      </c>
      <c r="K173" s="5">
        <f t="shared" si="8"/>
        <v>0</v>
      </c>
      <c r="L173" s="5">
        <f t="shared" si="8"/>
        <v>0</v>
      </c>
      <c r="M173" s="5">
        <f t="shared" si="8"/>
        <v>0</v>
      </c>
      <c r="N173" s="5">
        <f t="shared" si="8"/>
        <v>0</v>
      </c>
      <c r="O173" s="5">
        <f t="shared" si="8"/>
        <v>0</v>
      </c>
      <c r="P173" s="5">
        <f t="shared" si="8"/>
        <v>-0.4</v>
      </c>
      <c r="Q173" s="5">
        <f t="shared" si="8"/>
        <v>-3.1</v>
      </c>
      <c r="R173" s="5">
        <f t="shared" si="9"/>
        <v>-4.7</v>
      </c>
      <c r="S173" s="5">
        <f t="shared" si="9"/>
        <v>3.1</v>
      </c>
      <c r="T173" s="5">
        <f t="shared" si="9"/>
        <v>10.199999999999999</v>
      </c>
      <c r="U173" s="5">
        <f t="shared" si="9"/>
        <v>3.1</v>
      </c>
      <c r="V173" s="5">
        <f t="shared" si="9"/>
        <v>-4.7</v>
      </c>
      <c r="W173" s="5">
        <f t="shared" si="9"/>
        <v>-3.1</v>
      </c>
      <c r="X173" s="5">
        <f t="shared" si="9"/>
        <v>-0.4</v>
      </c>
      <c r="Y173" s="5">
        <f t="shared" si="9"/>
        <v>0</v>
      </c>
      <c r="Z173" s="5">
        <f t="shared" si="9"/>
        <v>0</v>
      </c>
      <c r="AA173" s="5">
        <f t="shared" si="9"/>
        <v>0</v>
      </c>
      <c r="AB173" s="5">
        <f t="shared" si="9"/>
        <v>0</v>
      </c>
      <c r="AC173" s="5">
        <f t="shared" si="9"/>
        <v>0</v>
      </c>
      <c r="AD173" s="5">
        <f t="shared" si="9"/>
        <v>0</v>
      </c>
      <c r="AE173" s="5">
        <f t="shared" si="9"/>
        <v>0</v>
      </c>
      <c r="AF173" s="14">
        <f t="shared" si="9"/>
        <v>0</v>
      </c>
    </row>
    <row r="174" spans="1:32">
      <c r="A174" s="13">
        <v>0</v>
      </c>
      <c r="B174" s="5">
        <f t="shared" si="8"/>
        <v>0</v>
      </c>
      <c r="C174" s="5">
        <f t="shared" si="8"/>
        <v>0</v>
      </c>
      <c r="D174" s="5">
        <f t="shared" si="8"/>
        <v>0</v>
      </c>
      <c r="E174" s="5">
        <f t="shared" si="8"/>
        <v>0</v>
      </c>
      <c r="F174" s="5">
        <f t="shared" si="8"/>
        <v>0</v>
      </c>
      <c r="G174" s="5">
        <f t="shared" si="8"/>
        <v>0</v>
      </c>
      <c r="H174" s="5">
        <f t="shared" si="8"/>
        <v>0</v>
      </c>
      <c r="I174" s="5">
        <f t="shared" si="8"/>
        <v>0</v>
      </c>
      <c r="J174" s="5">
        <f t="shared" si="8"/>
        <v>0</v>
      </c>
      <c r="K174" s="5">
        <f t="shared" si="8"/>
        <v>0</v>
      </c>
      <c r="L174" s="5">
        <f t="shared" si="8"/>
        <v>0</v>
      </c>
      <c r="M174" s="5">
        <f t="shared" si="8"/>
        <v>0</v>
      </c>
      <c r="N174" s="5">
        <f t="shared" si="8"/>
        <v>0</v>
      </c>
      <c r="O174" s="5">
        <f t="shared" si="8"/>
        <v>0</v>
      </c>
      <c r="P174" s="5">
        <f t="shared" si="8"/>
        <v>0</v>
      </c>
      <c r="Q174" s="5">
        <f t="shared" si="8"/>
        <v>-0.4</v>
      </c>
      <c r="R174" s="5">
        <f t="shared" si="9"/>
        <v>-3.1</v>
      </c>
      <c r="S174" s="5">
        <f t="shared" si="9"/>
        <v>-4.7</v>
      </c>
      <c r="T174" s="5">
        <f t="shared" si="9"/>
        <v>3.1</v>
      </c>
      <c r="U174" s="5">
        <f t="shared" si="9"/>
        <v>10.199999999999999</v>
      </c>
      <c r="V174" s="5">
        <f t="shared" si="9"/>
        <v>3.1</v>
      </c>
      <c r="W174" s="5">
        <f t="shared" si="9"/>
        <v>-4.7</v>
      </c>
      <c r="X174" s="5">
        <f t="shared" si="9"/>
        <v>-3.1</v>
      </c>
      <c r="Y174" s="5">
        <f t="shared" si="9"/>
        <v>-0.4</v>
      </c>
      <c r="Z174" s="5">
        <f t="shared" si="9"/>
        <v>0</v>
      </c>
      <c r="AA174" s="5">
        <f t="shared" si="9"/>
        <v>0</v>
      </c>
      <c r="AB174" s="5">
        <f t="shared" si="9"/>
        <v>0</v>
      </c>
      <c r="AC174" s="5">
        <f t="shared" si="9"/>
        <v>0</v>
      </c>
      <c r="AD174" s="5">
        <f t="shared" si="9"/>
        <v>0</v>
      </c>
      <c r="AE174" s="5">
        <f t="shared" si="9"/>
        <v>0</v>
      </c>
      <c r="AF174" s="14">
        <f t="shared" si="9"/>
        <v>0</v>
      </c>
    </row>
    <row r="175" spans="1:32">
      <c r="A175" s="13">
        <v>0</v>
      </c>
      <c r="B175" s="5">
        <f t="shared" si="8"/>
        <v>0</v>
      </c>
      <c r="C175" s="5">
        <f t="shared" si="8"/>
        <v>0</v>
      </c>
      <c r="D175" s="5">
        <f t="shared" si="8"/>
        <v>0</v>
      </c>
      <c r="E175" s="5">
        <f t="shared" si="8"/>
        <v>0</v>
      </c>
      <c r="F175" s="5">
        <f t="shared" si="8"/>
        <v>0</v>
      </c>
      <c r="G175" s="5">
        <f t="shared" si="8"/>
        <v>0</v>
      </c>
      <c r="H175" s="5">
        <f t="shared" si="8"/>
        <v>0</v>
      </c>
      <c r="I175" s="5">
        <f t="shared" si="8"/>
        <v>0</v>
      </c>
      <c r="J175" s="5">
        <f t="shared" si="8"/>
        <v>0</v>
      </c>
      <c r="K175" s="5">
        <f t="shared" si="8"/>
        <v>0</v>
      </c>
      <c r="L175" s="5">
        <f t="shared" si="8"/>
        <v>0</v>
      </c>
      <c r="M175" s="5">
        <f t="shared" si="8"/>
        <v>0</v>
      </c>
      <c r="N175" s="5">
        <f t="shared" si="8"/>
        <v>0</v>
      </c>
      <c r="O175" s="5">
        <f t="shared" si="8"/>
        <v>0</v>
      </c>
      <c r="P175" s="5">
        <f t="shared" si="8"/>
        <v>0</v>
      </c>
      <c r="Q175" s="5">
        <f t="shared" si="8"/>
        <v>0</v>
      </c>
      <c r="R175" s="5">
        <f t="shared" si="9"/>
        <v>-0.4</v>
      </c>
      <c r="S175" s="5">
        <f t="shared" si="9"/>
        <v>-3.1</v>
      </c>
      <c r="T175" s="5">
        <f t="shared" si="9"/>
        <v>-4.7</v>
      </c>
      <c r="U175" s="5">
        <f t="shared" si="9"/>
        <v>3.1</v>
      </c>
      <c r="V175" s="5">
        <f t="shared" si="9"/>
        <v>10.199999999999999</v>
      </c>
      <c r="W175" s="5">
        <f t="shared" si="9"/>
        <v>3.1</v>
      </c>
      <c r="X175" s="5">
        <f t="shared" si="9"/>
        <v>-4.7</v>
      </c>
      <c r="Y175" s="5">
        <f t="shared" si="9"/>
        <v>-3.1</v>
      </c>
      <c r="Z175" s="5">
        <f t="shared" si="9"/>
        <v>-0.4</v>
      </c>
      <c r="AA175" s="5">
        <f t="shared" si="9"/>
        <v>0</v>
      </c>
      <c r="AB175" s="5">
        <f t="shared" si="9"/>
        <v>0</v>
      </c>
      <c r="AC175" s="5">
        <f t="shared" si="9"/>
        <v>0</v>
      </c>
      <c r="AD175" s="5">
        <f t="shared" si="9"/>
        <v>0</v>
      </c>
      <c r="AE175" s="5">
        <f t="shared" si="9"/>
        <v>0</v>
      </c>
      <c r="AF175" s="14">
        <f t="shared" si="9"/>
        <v>0</v>
      </c>
    </row>
    <row r="176" spans="1:32">
      <c r="A176" s="13">
        <v>0</v>
      </c>
      <c r="B176" s="5">
        <f t="shared" ref="B176:AF184" si="10">A175</f>
        <v>0</v>
      </c>
      <c r="C176" s="5">
        <f t="shared" si="10"/>
        <v>0</v>
      </c>
      <c r="D176" s="5">
        <f t="shared" si="10"/>
        <v>0</v>
      </c>
      <c r="E176" s="5">
        <f t="shared" si="10"/>
        <v>0</v>
      </c>
      <c r="F176" s="5">
        <f t="shared" si="10"/>
        <v>0</v>
      </c>
      <c r="G176" s="5">
        <f t="shared" si="10"/>
        <v>0</v>
      </c>
      <c r="H176" s="5">
        <f t="shared" si="10"/>
        <v>0</v>
      </c>
      <c r="I176" s="5">
        <f t="shared" si="10"/>
        <v>0</v>
      </c>
      <c r="J176" s="5">
        <f t="shared" si="10"/>
        <v>0</v>
      </c>
      <c r="K176" s="5">
        <f t="shared" si="10"/>
        <v>0</v>
      </c>
      <c r="L176" s="5">
        <f t="shared" si="10"/>
        <v>0</v>
      </c>
      <c r="M176" s="5">
        <f t="shared" si="10"/>
        <v>0</v>
      </c>
      <c r="N176" s="5">
        <f t="shared" si="10"/>
        <v>0</v>
      </c>
      <c r="O176" s="5">
        <f t="shared" si="10"/>
        <v>0</v>
      </c>
      <c r="P176" s="5">
        <f t="shared" si="10"/>
        <v>0</v>
      </c>
      <c r="Q176" s="5">
        <f t="shared" si="10"/>
        <v>0</v>
      </c>
      <c r="R176" s="5">
        <f t="shared" si="10"/>
        <v>0</v>
      </c>
      <c r="S176" s="5">
        <f t="shared" si="10"/>
        <v>-0.4</v>
      </c>
      <c r="T176" s="5">
        <f t="shared" si="10"/>
        <v>-3.1</v>
      </c>
      <c r="U176" s="5">
        <f t="shared" si="10"/>
        <v>-4.7</v>
      </c>
      <c r="V176" s="5">
        <f t="shared" si="10"/>
        <v>3.1</v>
      </c>
      <c r="W176" s="5">
        <f t="shared" si="10"/>
        <v>10.199999999999999</v>
      </c>
      <c r="X176" s="5">
        <f t="shared" si="10"/>
        <v>3.1</v>
      </c>
      <c r="Y176" s="5">
        <f t="shared" si="10"/>
        <v>-4.7</v>
      </c>
      <c r="Z176" s="5">
        <f t="shared" si="10"/>
        <v>-3.1</v>
      </c>
      <c r="AA176" s="5">
        <f t="shared" si="10"/>
        <v>-0.4</v>
      </c>
      <c r="AB176" s="5">
        <f t="shared" si="10"/>
        <v>0</v>
      </c>
      <c r="AC176" s="5">
        <f t="shared" si="10"/>
        <v>0</v>
      </c>
      <c r="AD176" s="5">
        <f t="shared" si="10"/>
        <v>0</v>
      </c>
      <c r="AE176" s="5">
        <f t="shared" si="10"/>
        <v>0</v>
      </c>
      <c r="AF176" s="14">
        <f t="shared" si="10"/>
        <v>0</v>
      </c>
    </row>
    <row r="177" spans="1:32">
      <c r="A177" s="13">
        <v>0</v>
      </c>
      <c r="B177" s="5">
        <f t="shared" si="10"/>
        <v>0</v>
      </c>
      <c r="C177" s="5">
        <f t="shared" si="10"/>
        <v>0</v>
      </c>
      <c r="D177" s="5">
        <f t="shared" si="10"/>
        <v>0</v>
      </c>
      <c r="E177" s="5">
        <f t="shared" si="10"/>
        <v>0</v>
      </c>
      <c r="F177" s="5">
        <f t="shared" si="10"/>
        <v>0</v>
      </c>
      <c r="G177" s="5">
        <f t="shared" si="10"/>
        <v>0</v>
      </c>
      <c r="H177" s="5">
        <f t="shared" si="10"/>
        <v>0</v>
      </c>
      <c r="I177" s="5">
        <f t="shared" si="10"/>
        <v>0</v>
      </c>
      <c r="J177" s="5">
        <f t="shared" si="10"/>
        <v>0</v>
      </c>
      <c r="K177" s="5">
        <f t="shared" si="10"/>
        <v>0</v>
      </c>
      <c r="L177" s="5">
        <f t="shared" si="10"/>
        <v>0</v>
      </c>
      <c r="M177" s="5">
        <f t="shared" si="10"/>
        <v>0</v>
      </c>
      <c r="N177" s="5">
        <f t="shared" si="10"/>
        <v>0</v>
      </c>
      <c r="O177" s="5">
        <f t="shared" si="10"/>
        <v>0</v>
      </c>
      <c r="P177" s="5">
        <f t="shared" si="10"/>
        <v>0</v>
      </c>
      <c r="Q177" s="5">
        <f t="shared" si="10"/>
        <v>0</v>
      </c>
      <c r="R177" s="5">
        <f t="shared" si="10"/>
        <v>0</v>
      </c>
      <c r="S177" s="5">
        <f t="shared" si="10"/>
        <v>0</v>
      </c>
      <c r="T177" s="5">
        <f t="shared" si="10"/>
        <v>-0.4</v>
      </c>
      <c r="U177" s="5">
        <f t="shared" si="10"/>
        <v>-3.1</v>
      </c>
      <c r="V177" s="5">
        <f t="shared" si="10"/>
        <v>-4.7</v>
      </c>
      <c r="W177" s="5">
        <f t="shared" si="10"/>
        <v>3.1</v>
      </c>
      <c r="X177" s="5">
        <f t="shared" si="10"/>
        <v>10.199999999999999</v>
      </c>
      <c r="Y177" s="5">
        <f t="shared" si="10"/>
        <v>3.1</v>
      </c>
      <c r="Z177" s="5">
        <f t="shared" si="10"/>
        <v>-4.7</v>
      </c>
      <c r="AA177" s="5">
        <f t="shared" si="10"/>
        <v>-3.1</v>
      </c>
      <c r="AB177" s="5">
        <f t="shared" si="10"/>
        <v>-0.4</v>
      </c>
      <c r="AC177" s="5">
        <f t="shared" si="10"/>
        <v>0</v>
      </c>
      <c r="AD177" s="5">
        <f t="shared" si="10"/>
        <v>0</v>
      </c>
      <c r="AE177" s="5">
        <f t="shared" si="10"/>
        <v>0</v>
      </c>
      <c r="AF177" s="14">
        <f t="shared" si="10"/>
        <v>0</v>
      </c>
    </row>
    <row r="178" spans="1:32">
      <c r="A178" s="13">
        <v>0</v>
      </c>
      <c r="B178" s="5">
        <f t="shared" si="10"/>
        <v>0</v>
      </c>
      <c r="C178" s="5">
        <f t="shared" si="10"/>
        <v>0</v>
      </c>
      <c r="D178" s="5">
        <f t="shared" si="10"/>
        <v>0</v>
      </c>
      <c r="E178" s="5">
        <f t="shared" si="10"/>
        <v>0</v>
      </c>
      <c r="F178" s="5">
        <f t="shared" si="10"/>
        <v>0</v>
      </c>
      <c r="G178" s="5">
        <f t="shared" si="10"/>
        <v>0</v>
      </c>
      <c r="H178" s="5">
        <f t="shared" si="10"/>
        <v>0</v>
      </c>
      <c r="I178" s="5">
        <f t="shared" si="10"/>
        <v>0</v>
      </c>
      <c r="J178" s="5">
        <f t="shared" si="10"/>
        <v>0</v>
      </c>
      <c r="K178" s="5">
        <f t="shared" si="10"/>
        <v>0</v>
      </c>
      <c r="L178" s="5">
        <f t="shared" si="10"/>
        <v>0</v>
      </c>
      <c r="M178" s="5">
        <f t="shared" si="10"/>
        <v>0</v>
      </c>
      <c r="N178" s="5">
        <f t="shared" si="10"/>
        <v>0</v>
      </c>
      <c r="O178" s="5">
        <f t="shared" si="10"/>
        <v>0</v>
      </c>
      <c r="P178" s="5">
        <f t="shared" si="10"/>
        <v>0</v>
      </c>
      <c r="Q178" s="5">
        <f t="shared" si="10"/>
        <v>0</v>
      </c>
      <c r="R178" s="5">
        <f t="shared" si="10"/>
        <v>0</v>
      </c>
      <c r="S178" s="5">
        <f t="shared" si="10"/>
        <v>0</v>
      </c>
      <c r="T178" s="5">
        <f t="shared" si="10"/>
        <v>0</v>
      </c>
      <c r="U178" s="5">
        <f t="shared" si="10"/>
        <v>-0.4</v>
      </c>
      <c r="V178" s="5">
        <f t="shared" si="10"/>
        <v>-3.1</v>
      </c>
      <c r="W178" s="5">
        <f t="shared" si="10"/>
        <v>-4.7</v>
      </c>
      <c r="X178" s="5">
        <f t="shared" si="10"/>
        <v>3.1</v>
      </c>
      <c r="Y178" s="5">
        <f t="shared" si="10"/>
        <v>10.199999999999999</v>
      </c>
      <c r="Z178" s="5">
        <f t="shared" si="10"/>
        <v>3.1</v>
      </c>
      <c r="AA178" s="5">
        <f t="shared" si="10"/>
        <v>-4.7</v>
      </c>
      <c r="AB178" s="5">
        <f t="shared" si="10"/>
        <v>-3.1</v>
      </c>
      <c r="AC178" s="5">
        <f t="shared" si="10"/>
        <v>-0.4</v>
      </c>
      <c r="AD178" s="5">
        <f t="shared" si="10"/>
        <v>0</v>
      </c>
      <c r="AE178" s="5">
        <f t="shared" si="10"/>
        <v>0</v>
      </c>
      <c r="AF178" s="14">
        <f t="shared" si="10"/>
        <v>0</v>
      </c>
    </row>
    <row r="179" spans="1:32">
      <c r="A179" s="13">
        <v>0</v>
      </c>
      <c r="B179" s="5">
        <f t="shared" si="10"/>
        <v>0</v>
      </c>
      <c r="C179" s="5">
        <f t="shared" si="10"/>
        <v>0</v>
      </c>
      <c r="D179" s="5">
        <f t="shared" si="10"/>
        <v>0</v>
      </c>
      <c r="E179" s="5">
        <f t="shared" si="10"/>
        <v>0</v>
      </c>
      <c r="F179" s="5">
        <f t="shared" si="10"/>
        <v>0</v>
      </c>
      <c r="G179" s="5">
        <f t="shared" si="10"/>
        <v>0</v>
      </c>
      <c r="H179" s="5">
        <f t="shared" si="10"/>
        <v>0</v>
      </c>
      <c r="I179" s="5">
        <f t="shared" si="10"/>
        <v>0</v>
      </c>
      <c r="J179" s="5">
        <f t="shared" si="10"/>
        <v>0</v>
      </c>
      <c r="K179" s="5">
        <f t="shared" si="10"/>
        <v>0</v>
      </c>
      <c r="L179" s="5">
        <f t="shared" si="10"/>
        <v>0</v>
      </c>
      <c r="M179" s="5">
        <f t="shared" si="10"/>
        <v>0</v>
      </c>
      <c r="N179" s="5">
        <f t="shared" si="10"/>
        <v>0</v>
      </c>
      <c r="O179" s="5">
        <f t="shared" si="10"/>
        <v>0</v>
      </c>
      <c r="P179" s="5">
        <f t="shared" si="10"/>
        <v>0</v>
      </c>
      <c r="Q179" s="5">
        <f t="shared" si="10"/>
        <v>0</v>
      </c>
      <c r="R179" s="5">
        <f t="shared" si="10"/>
        <v>0</v>
      </c>
      <c r="S179" s="5">
        <f t="shared" si="10"/>
        <v>0</v>
      </c>
      <c r="T179" s="5">
        <f t="shared" si="10"/>
        <v>0</v>
      </c>
      <c r="U179" s="5">
        <f t="shared" si="10"/>
        <v>0</v>
      </c>
      <c r="V179" s="5">
        <f t="shared" si="10"/>
        <v>-0.4</v>
      </c>
      <c r="W179" s="5">
        <f t="shared" si="10"/>
        <v>-3.1</v>
      </c>
      <c r="X179" s="5">
        <f t="shared" si="10"/>
        <v>-4.7</v>
      </c>
      <c r="Y179" s="5">
        <f t="shared" si="10"/>
        <v>3.1</v>
      </c>
      <c r="Z179" s="5">
        <f t="shared" si="10"/>
        <v>10.199999999999999</v>
      </c>
      <c r="AA179" s="5">
        <f t="shared" si="10"/>
        <v>3.1</v>
      </c>
      <c r="AB179" s="5">
        <f t="shared" si="10"/>
        <v>-4.7</v>
      </c>
      <c r="AC179" s="5">
        <f t="shared" si="10"/>
        <v>-3.1</v>
      </c>
      <c r="AD179" s="5">
        <f t="shared" si="10"/>
        <v>-0.4</v>
      </c>
      <c r="AE179" s="5">
        <f t="shared" si="10"/>
        <v>0</v>
      </c>
      <c r="AF179" s="14">
        <f t="shared" si="10"/>
        <v>0</v>
      </c>
    </row>
    <row r="180" spans="1:32">
      <c r="A180" s="13">
        <v>0</v>
      </c>
      <c r="B180" s="5">
        <f t="shared" si="10"/>
        <v>0</v>
      </c>
      <c r="C180" s="5">
        <f t="shared" si="10"/>
        <v>0</v>
      </c>
      <c r="D180" s="5">
        <f t="shared" si="10"/>
        <v>0</v>
      </c>
      <c r="E180" s="5">
        <f t="shared" si="10"/>
        <v>0</v>
      </c>
      <c r="F180" s="5">
        <f t="shared" si="10"/>
        <v>0</v>
      </c>
      <c r="G180" s="5">
        <f t="shared" si="10"/>
        <v>0</v>
      </c>
      <c r="H180" s="5">
        <f t="shared" si="10"/>
        <v>0</v>
      </c>
      <c r="I180" s="5">
        <f t="shared" si="10"/>
        <v>0</v>
      </c>
      <c r="J180" s="5">
        <f t="shared" si="10"/>
        <v>0</v>
      </c>
      <c r="K180" s="5">
        <f t="shared" si="10"/>
        <v>0</v>
      </c>
      <c r="L180" s="5">
        <f t="shared" si="10"/>
        <v>0</v>
      </c>
      <c r="M180" s="5">
        <f t="shared" si="10"/>
        <v>0</v>
      </c>
      <c r="N180" s="5">
        <f t="shared" si="10"/>
        <v>0</v>
      </c>
      <c r="O180" s="5">
        <f t="shared" si="10"/>
        <v>0</v>
      </c>
      <c r="P180" s="5">
        <f t="shared" si="10"/>
        <v>0</v>
      </c>
      <c r="Q180" s="5">
        <f t="shared" si="10"/>
        <v>0</v>
      </c>
      <c r="R180" s="5">
        <f t="shared" si="10"/>
        <v>0</v>
      </c>
      <c r="S180" s="5">
        <f t="shared" si="10"/>
        <v>0</v>
      </c>
      <c r="T180" s="5">
        <f t="shared" si="10"/>
        <v>0</v>
      </c>
      <c r="U180" s="5">
        <f t="shared" si="10"/>
        <v>0</v>
      </c>
      <c r="V180" s="5">
        <f t="shared" si="10"/>
        <v>0</v>
      </c>
      <c r="W180" s="5">
        <f t="shared" si="10"/>
        <v>-0.4</v>
      </c>
      <c r="X180" s="5">
        <f t="shared" si="10"/>
        <v>-3.1</v>
      </c>
      <c r="Y180" s="5">
        <f t="shared" si="10"/>
        <v>-4.7</v>
      </c>
      <c r="Z180" s="5">
        <f t="shared" si="10"/>
        <v>3.1</v>
      </c>
      <c r="AA180" s="5">
        <f t="shared" si="10"/>
        <v>10.199999999999999</v>
      </c>
      <c r="AB180" s="5">
        <f t="shared" si="10"/>
        <v>3.1</v>
      </c>
      <c r="AC180" s="5">
        <f t="shared" si="10"/>
        <v>-4.7</v>
      </c>
      <c r="AD180" s="5">
        <f t="shared" si="10"/>
        <v>-3.1</v>
      </c>
      <c r="AE180" s="5">
        <f t="shared" si="10"/>
        <v>-0.4</v>
      </c>
      <c r="AF180" s="14">
        <f t="shared" si="10"/>
        <v>0</v>
      </c>
    </row>
    <row r="181" spans="1:32">
      <c r="A181" s="13">
        <v>0</v>
      </c>
      <c r="B181" s="5">
        <f t="shared" si="10"/>
        <v>0</v>
      </c>
      <c r="C181" s="5">
        <f t="shared" si="10"/>
        <v>0</v>
      </c>
      <c r="D181" s="5">
        <f t="shared" si="10"/>
        <v>0</v>
      </c>
      <c r="E181" s="5">
        <f t="shared" si="10"/>
        <v>0</v>
      </c>
      <c r="F181" s="5">
        <f t="shared" si="10"/>
        <v>0</v>
      </c>
      <c r="G181" s="5">
        <f t="shared" si="10"/>
        <v>0</v>
      </c>
      <c r="H181" s="5">
        <f t="shared" si="10"/>
        <v>0</v>
      </c>
      <c r="I181" s="5">
        <f t="shared" si="10"/>
        <v>0</v>
      </c>
      <c r="J181" s="5">
        <f t="shared" si="10"/>
        <v>0</v>
      </c>
      <c r="K181" s="5">
        <f t="shared" si="10"/>
        <v>0</v>
      </c>
      <c r="L181" s="5">
        <f t="shared" si="10"/>
        <v>0</v>
      </c>
      <c r="M181" s="5">
        <f t="shared" si="10"/>
        <v>0</v>
      </c>
      <c r="N181" s="5">
        <f t="shared" si="10"/>
        <v>0</v>
      </c>
      <c r="O181" s="5">
        <f t="shared" si="10"/>
        <v>0</v>
      </c>
      <c r="P181" s="5">
        <f t="shared" si="10"/>
        <v>0</v>
      </c>
      <c r="Q181" s="5">
        <f t="shared" si="10"/>
        <v>0</v>
      </c>
      <c r="R181" s="5">
        <f t="shared" si="10"/>
        <v>0</v>
      </c>
      <c r="S181" s="5">
        <f t="shared" si="10"/>
        <v>0</v>
      </c>
      <c r="T181" s="5">
        <f t="shared" si="10"/>
        <v>0</v>
      </c>
      <c r="U181" s="5">
        <f t="shared" si="10"/>
        <v>0</v>
      </c>
      <c r="V181" s="5">
        <f t="shared" si="10"/>
        <v>0</v>
      </c>
      <c r="W181" s="5">
        <f t="shared" si="10"/>
        <v>0</v>
      </c>
      <c r="X181" s="5">
        <f t="shared" si="10"/>
        <v>-0.4</v>
      </c>
      <c r="Y181" s="5">
        <f t="shared" si="10"/>
        <v>-3.1</v>
      </c>
      <c r="Z181" s="5">
        <f t="shared" si="10"/>
        <v>-4.7</v>
      </c>
      <c r="AA181" s="5">
        <f t="shared" si="10"/>
        <v>3.1</v>
      </c>
      <c r="AB181" s="5">
        <f t="shared" si="10"/>
        <v>10.199999999999999</v>
      </c>
      <c r="AC181" s="5">
        <f t="shared" si="10"/>
        <v>3.1</v>
      </c>
      <c r="AD181" s="5">
        <f t="shared" si="10"/>
        <v>-4.7</v>
      </c>
      <c r="AE181" s="5">
        <f t="shared" si="10"/>
        <v>-3.1</v>
      </c>
      <c r="AF181" s="14">
        <f t="shared" si="10"/>
        <v>-0.4</v>
      </c>
    </row>
    <row r="182" spans="1:32">
      <c r="A182" s="13">
        <f>B183</f>
        <v>-0.4</v>
      </c>
      <c r="B182" s="5">
        <f t="shared" si="10"/>
        <v>0</v>
      </c>
      <c r="C182" s="5">
        <f t="shared" si="10"/>
        <v>0</v>
      </c>
      <c r="D182" s="5">
        <f t="shared" si="10"/>
        <v>0</v>
      </c>
      <c r="E182" s="5">
        <f t="shared" si="10"/>
        <v>0</v>
      </c>
      <c r="F182" s="5">
        <f t="shared" si="10"/>
        <v>0</v>
      </c>
      <c r="G182" s="5">
        <f t="shared" si="10"/>
        <v>0</v>
      </c>
      <c r="H182" s="5">
        <f t="shared" si="10"/>
        <v>0</v>
      </c>
      <c r="I182" s="5">
        <f t="shared" si="10"/>
        <v>0</v>
      </c>
      <c r="J182" s="5">
        <f t="shared" si="10"/>
        <v>0</v>
      </c>
      <c r="K182" s="5">
        <f t="shared" si="10"/>
        <v>0</v>
      </c>
      <c r="L182" s="5">
        <f t="shared" si="10"/>
        <v>0</v>
      </c>
      <c r="M182" s="5">
        <f t="shared" si="10"/>
        <v>0</v>
      </c>
      <c r="N182" s="5">
        <f t="shared" si="10"/>
        <v>0</v>
      </c>
      <c r="O182" s="5">
        <f t="shared" si="10"/>
        <v>0</v>
      </c>
      <c r="P182" s="5">
        <f t="shared" si="10"/>
        <v>0</v>
      </c>
      <c r="Q182" s="5">
        <f t="shared" si="10"/>
        <v>0</v>
      </c>
      <c r="R182" s="5">
        <f t="shared" si="10"/>
        <v>0</v>
      </c>
      <c r="S182" s="5">
        <f t="shared" si="10"/>
        <v>0</v>
      </c>
      <c r="T182" s="5">
        <f t="shared" si="10"/>
        <v>0</v>
      </c>
      <c r="U182" s="5">
        <f t="shared" si="10"/>
        <v>0</v>
      </c>
      <c r="V182" s="5">
        <f t="shared" si="10"/>
        <v>0</v>
      </c>
      <c r="W182" s="5">
        <f t="shared" si="10"/>
        <v>0</v>
      </c>
      <c r="X182" s="5">
        <f t="shared" si="10"/>
        <v>0</v>
      </c>
      <c r="Y182" s="5">
        <f t="shared" si="10"/>
        <v>-0.4</v>
      </c>
      <c r="Z182" s="5">
        <f t="shared" si="10"/>
        <v>-3.1</v>
      </c>
      <c r="AA182" s="5">
        <f t="shared" si="10"/>
        <v>-4.7</v>
      </c>
      <c r="AB182" s="5">
        <f t="shared" si="10"/>
        <v>3.1</v>
      </c>
      <c r="AC182" s="5">
        <f t="shared" si="10"/>
        <v>10.199999999999999</v>
      </c>
      <c r="AD182" s="5">
        <f t="shared" si="10"/>
        <v>3.1</v>
      </c>
      <c r="AE182" s="5">
        <f t="shared" si="10"/>
        <v>-4.7</v>
      </c>
      <c r="AF182" s="14">
        <f t="shared" si="10"/>
        <v>-3.1</v>
      </c>
    </row>
    <row r="183" spans="1:32">
      <c r="A183" s="13">
        <f t="shared" ref="A183:B183" si="11">B184</f>
        <v>-3.1</v>
      </c>
      <c r="B183" s="5">
        <f t="shared" si="11"/>
        <v>-0.4</v>
      </c>
      <c r="C183" s="5">
        <f t="shared" si="10"/>
        <v>0</v>
      </c>
      <c r="D183" s="5">
        <f t="shared" si="10"/>
        <v>0</v>
      </c>
      <c r="E183" s="5">
        <f t="shared" si="10"/>
        <v>0</v>
      </c>
      <c r="F183" s="5">
        <f t="shared" si="10"/>
        <v>0</v>
      </c>
      <c r="G183" s="5">
        <f t="shared" si="10"/>
        <v>0</v>
      </c>
      <c r="H183" s="5">
        <f t="shared" si="10"/>
        <v>0</v>
      </c>
      <c r="I183" s="5">
        <f t="shared" si="10"/>
        <v>0</v>
      </c>
      <c r="J183" s="5">
        <f t="shared" si="10"/>
        <v>0</v>
      </c>
      <c r="K183" s="5">
        <f t="shared" si="10"/>
        <v>0</v>
      </c>
      <c r="L183" s="5">
        <f t="shared" si="10"/>
        <v>0</v>
      </c>
      <c r="M183" s="5">
        <f t="shared" si="10"/>
        <v>0</v>
      </c>
      <c r="N183" s="5">
        <f t="shared" si="10"/>
        <v>0</v>
      </c>
      <c r="O183" s="5">
        <f t="shared" si="10"/>
        <v>0</v>
      </c>
      <c r="P183" s="5">
        <f t="shared" si="10"/>
        <v>0</v>
      </c>
      <c r="Q183" s="5">
        <f t="shared" si="10"/>
        <v>0</v>
      </c>
      <c r="R183" s="5">
        <f t="shared" si="10"/>
        <v>0</v>
      </c>
      <c r="S183" s="5">
        <f t="shared" si="10"/>
        <v>0</v>
      </c>
      <c r="T183" s="5">
        <f t="shared" si="10"/>
        <v>0</v>
      </c>
      <c r="U183" s="5">
        <f t="shared" si="10"/>
        <v>0</v>
      </c>
      <c r="V183" s="5">
        <f t="shared" si="10"/>
        <v>0</v>
      </c>
      <c r="W183" s="5">
        <f t="shared" si="10"/>
        <v>0</v>
      </c>
      <c r="X183" s="5">
        <f t="shared" si="10"/>
        <v>0</v>
      </c>
      <c r="Y183" s="5">
        <f t="shared" si="10"/>
        <v>0</v>
      </c>
      <c r="Z183" s="5">
        <f t="shared" si="10"/>
        <v>-0.4</v>
      </c>
      <c r="AA183" s="5">
        <f t="shared" si="10"/>
        <v>-3.1</v>
      </c>
      <c r="AB183" s="5">
        <f t="shared" si="10"/>
        <v>-4.7</v>
      </c>
      <c r="AC183" s="5">
        <f t="shared" si="10"/>
        <v>3.1</v>
      </c>
      <c r="AD183" s="5">
        <f t="shared" si="10"/>
        <v>10.199999999999999</v>
      </c>
      <c r="AE183" s="5">
        <f t="shared" si="10"/>
        <v>3.1</v>
      </c>
      <c r="AF183" s="14">
        <f t="shared" si="10"/>
        <v>-4.7</v>
      </c>
    </row>
    <row r="184" spans="1:32">
      <c r="A184" s="13">
        <f>B185</f>
        <v>-4.7</v>
      </c>
      <c r="B184" s="5">
        <f t="shared" ref="B184:C184" si="12">C185</f>
        <v>-3.1</v>
      </c>
      <c r="C184" s="5">
        <f t="shared" si="12"/>
        <v>-0.4</v>
      </c>
      <c r="D184" s="5">
        <f t="shared" si="10"/>
        <v>0</v>
      </c>
      <c r="E184" s="5">
        <f t="shared" si="10"/>
        <v>0</v>
      </c>
      <c r="F184" s="5">
        <f t="shared" si="10"/>
        <v>0</v>
      </c>
      <c r="G184" s="5">
        <f t="shared" si="10"/>
        <v>0</v>
      </c>
      <c r="H184" s="5">
        <f t="shared" si="10"/>
        <v>0</v>
      </c>
      <c r="I184" s="5">
        <f t="shared" ref="I184:AF184" si="13">H183</f>
        <v>0</v>
      </c>
      <c r="J184" s="5">
        <f t="shared" si="13"/>
        <v>0</v>
      </c>
      <c r="K184" s="5">
        <f t="shared" si="13"/>
        <v>0</v>
      </c>
      <c r="L184" s="5">
        <f t="shared" si="13"/>
        <v>0</v>
      </c>
      <c r="M184" s="5">
        <f t="shared" si="13"/>
        <v>0</v>
      </c>
      <c r="N184" s="5">
        <f t="shared" si="13"/>
        <v>0</v>
      </c>
      <c r="O184" s="5">
        <f t="shared" si="13"/>
        <v>0</v>
      </c>
      <c r="P184" s="5">
        <f t="shared" si="13"/>
        <v>0</v>
      </c>
      <c r="Q184" s="5">
        <f t="shared" si="13"/>
        <v>0</v>
      </c>
      <c r="R184" s="5">
        <f t="shared" si="13"/>
        <v>0</v>
      </c>
      <c r="S184" s="5">
        <f t="shared" si="13"/>
        <v>0</v>
      </c>
      <c r="T184" s="5">
        <f t="shared" si="13"/>
        <v>0</v>
      </c>
      <c r="U184" s="5">
        <f t="shared" si="13"/>
        <v>0</v>
      </c>
      <c r="V184" s="5">
        <f t="shared" si="13"/>
        <v>0</v>
      </c>
      <c r="W184" s="5">
        <f t="shared" si="13"/>
        <v>0</v>
      </c>
      <c r="X184" s="5">
        <f t="shared" si="13"/>
        <v>0</v>
      </c>
      <c r="Y184" s="5">
        <f t="shared" si="13"/>
        <v>0</v>
      </c>
      <c r="Z184" s="5">
        <f t="shared" si="13"/>
        <v>0</v>
      </c>
      <c r="AA184" s="5">
        <f t="shared" si="13"/>
        <v>-0.4</v>
      </c>
      <c r="AB184" s="5">
        <f t="shared" si="13"/>
        <v>-3.1</v>
      </c>
      <c r="AC184" s="5">
        <f t="shared" si="13"/>
        <v>-4.7</v>
      </c>
      <c r="AD184" s="5">
        <f t="shared" si="13"/>
        <v>3.1</v>
      </c>
      <c r="AE184" s="5">
        <f t="shared" si="13"/>
        <v>10.199999999999999</v>
      </c>
      <c r="AF184" s="14">
        <f t="shared" si="13"/>
        <v>3.1</v>
      </c>
    </row>
    <row r="185" spans="1:32">
      <c r="A185" s="15">
        <f>F$151</f>
        <v>3.1</v>
      </c>
      <c r="B185" s="16">
        <f t="shared" ref="B185:D185" si="14">G$151</f>
        <v>-4.7</v>
      </c>
      <c r="C185" s="16">
        <f t="shared" si="14"/>
        <v>-3.1</v>
      </c>
      <c r="D185" s="16">
        <f t="shared" si="14"/>
        <v>-0.4</v>
      </c>
      <c r="E185" s="16">
        <f t="shared" ref="E185:AF185" si="15">D184</f>
        <v>0</v>
      </c>
      <c r="F185" s="16">
        <f t="shared" si="15"/>
        <v>0</v>
      </c>
      <c r="G185" s="16">
        <f t="shared" si="15"/>
        <v>0</v>
      </c>
      <c r="H185" s="16">
        <f t="shared" si="15"/>
        <v>0</v>
      </c>
      <c r="I185" s="16">
        <f t="shared" si="15"/>
        <v>0</v>
      </c>
      <c r="J185" s="16">
        <f t="shared" si="15"/>
        <v>0</v>
      </c>
      <c r="K185" s="16">
        <f t="shared" si="15"/>
        <v>0</v>
      </c>
      <c r="L185" s="16">
        <f t="shared" si="15"/>
        <v>0</v>
      </c>
      <c r="M185" s="16">
        <f t="shared" si="15"/>
        <v>0</v>
      </c>
      <c r="N185" s="16">
        <f t="shared" si="15"/>
        <v>0</v>
      </c>
      <c r="O185" s="16">
        <f t="shared" si="15"/>
        <v>0</v>
      </c>
      <c r="P185" s="16">
        <f t="shared" si="15"/>
        <v>0</v>
      </c>
      <c r="Q185" s="16">
        <f t="shared" si="15"/>
        <v>0</v>
      </c>
      <c r="R185" s="16">
        <f t="shared" si="15"/>
        <v>0</v>
      </c>
      <c r="S185" s="16">
        <f t="shared" si="15"/>
        <v>0</v>
      </c>
      <c r="T185" s="16">
        <f t="shared" si="15"/>
        <v>0</v>
      </c>
      <c r="U185" s="16">
        <f t="shared" si="15"/>
        <v>0</v>
      </c>
      <c r="V185" s="16">
        <f t="shared" si="15"/>
        <v>0</v>
      </c>
      <c r="W185" s="16">
        <f t="shared" si="15"/>
        <v>0</v>
      </c>
      <c r="X185" s="16">
        <f t="shared" si="15"/>
        <v>0</v>
      </c>
      <c r="Y185" s="16">
        <f t="shared" si="15"/>
        <v>0</v>
      </c>
      <c r="Z185" s="16">
        <f t="shared" si="15"/>
        <v>0</v>
      </c>
      <c r="AA185" s="16">
        <f t="shared" si="15"/>
        <v>0</v>
      </c>
      <c r="AB185" s="16">
        <f t="shared" si="15"/>
        <v>-0.4</v>
      </c>
      <c r="AC185" s="16">
        <f t="shared" si="15"/>
        <v>-3.1</v>
      </c>
      <c r="AD185" s="16">
        <f t="shared" si="15"/>
        <v>-4.7</v>
      </c>
      <c r="AE185" s="16">
        <f t="shared" si="15"/>
        <v>3.1</v>
      </c>
      <c r="AF185" s="17">
        <f t="shared" si="15"/>
        <v>10.199999999999999</v>
      </c>
    </row>
    <row r="198" spans="1:32">
      <c r="A198" s="2">
        <f t="array" ref="A198:AF198">TRANSPOSE(MMULT($A$154:$AF$185,TRANSPOSE($A$23:$AF$23)))</f>
        <v>0</v>
      </c>
      <c r="B198" s="3">
        <v>0</v>
      </c>
      <c r="C198" s="3">
        <v>0</v>
      </c>
      <c r="D198" s="3">
        <v>0</v>
      </c>
      <c r="E198" s="3">
        <v>0</v>
      </c>
      <c r="F198" s="3">
        <v>0</v>
      </c>
      <c r="G198" s="3">
        <v>0</v>
      </c>
      <c r="H198" s="3">
        <v>0</v>
      </c>
      <c r="I198" s="3">
        <v>0</v>
      </c>
      <c r="J198" s="3">
        <v>0</v>
      </c>
      <c r="K198" s="3">
        <v>0</v>
      </c>
      <c r="L198" s="3">
        <v>0</v>
      </c>
      <c r="M198" s="3">
        <v>-0.4</v>
      </c>
      <c r="N198" s="3">
        <v>-3.1</v>
      </c>
      <c r="O198" s="3">
        <v>-4.7</v>
      </c>
      <c r="P198" s="3">
        <v>3.1</v>
      </c>
      <c r="Q198" s="3">
        <v>10.199999999999999</v>
      </c>
      <c r="R198" s="3">
        <v>3.1</v>
      </c>
      <c r="S198" s="3">
        <v>-4.7</v>
      </c>
      <c r="T198" s="3">
        <v>-3.1</v>
      </c>
      <c r="U198" s="3">
        <v>-0.4</v>
      </c>
      <c r="V198" s="3">
        <v>0</v>
      </c>
      <c r="W198" s="3">
        <v>0</v>
      </c>
      <c r="X198" s="3">
        <v>0</v>
      </c>
      <c r="Y198" s="3">
        <v>0</v>
      </c>
      <c r="Z198" s="3">
        <v>0</v>
      </c>
      <c r="AA198" s="3">
        <v>0</v>
      </c>
      <c r="AB198" s="3">
        <v>0</v>
      </c>
      <c r="AC198" s="3">
        <v>0</v>
      </c>
      <c r="AD198" s="3">
        <v>0</v>
      </c>
      <c r="AE198" s="3">
        <v>0</v>
      </c>
      <c r="AF198" s="4">
        <v>0</v>
      </c>
    </row>
    <row r="205" spans="1:32">
      <c r="A205" s="1" t="s">
        <v>8</v>
      </c>
    </row>
    <row r="206" spans="1:32">
      <c r="A206" s="2">
        <v>-0.4</v>
      </c>
      <c r="B206" s="3">
        <v>-3.1</v>
      </c>
      <c r="C206" s="3">
        <v>-4.7</v>
      </c>
      <c r="D206" s="3">
        <v>3.1</v>
      </c>
      <c r="E206" s="3">
        <v>10.199999999999999</v>
      </c>
      <c r="F206" s="3">
        <v>3.1</v>
      </c>
      <c r="G206" s="3">
        <v>-4.7</v>
      </c>
      <c r="H206" s="3">
        <v>-3.1</v>
      </c>
      <c r="I206" s="4">
        <v>-0.4</v>
      </c>
    </row>
    <row r="207" spans="1:32">
      <c r="A207" s="1" t="s">
        <v>9</v>
      </c>
    </row>
    <row r="208" spans="1:32">
      <c r="A208" s="8">
        <v>0</v>
      </c>
      <c r="B208" s="9">
        <v>0</v>
      </c>
      <c r="C208" s="9">
        <v>0</v>
      </c>
      <c r="D208" s="9">
        <v>0</v>
      </c>
      <c r="E208" s="9">
        <v>0</v>
      </c>
      <c r="F208" s="9">
        <v>0</v>
      </c>
      <c r="G208" s="9">
        <v>0</v>
      </c>
      <c r="H208" s="9">
        <v>0</v>
      </c>
      <c r="I208" s="9">
        <v>0</v>
      </c>
      <c r="J208" s="9">
        <v>0</v>
      </c>
      <c r="K208" s="9">
        <v>0</v>
      </c>
      <c r="L208" s="9">
        <v>0</v>
      </c>
      <c r="M208" s="9">
        <v>0</v>
      </c>
      <c r="N208" s="9">
        <v>0</v>
      </c>
      <c r="O208" s="9">
        <v>0</v>
      </c>
      <c r="P208" s="9">
        <v>0</v>
      </c>
      <c r="Q208" s="9">
        <v>1</v>
      </c>
      <c r="R208" s="9">
        <v>0</v>
      </c>
      <c r="S208" s="9">
        <v>0</v>
      </c>
      <c r="T208" s="9">
        <v>0</v>
      </c>
      <c r="U208" s="9">
        <v>0</v>
      </c>
      <c r="V208" s="9">
        <v>0</v>
      </c>
      <c r="W208" s="9">
        <v>0</v>
      </c>
      <c r="X208" s="9">
        <v>0</v>
      </c>
      <c r="Y208" s="9">
        <v>0</v>
      </c>
      <c r="Z208" s="9">
        <v>0</v>
      </c>
      <c r="AA208" s="9">
        <v>0</v>
      </c>
      <c r="AB208" s="9">
        <v>0</v>
      </c>
      <c r="AC208" s="9">
        <v>0</v>
      </c>
      <c r="AD208" s="9">
        <v>0</v>
      </c>
      <c r="AE208" s="9">
        <v>0</v>
      </c>
      <c r="AF208" s="10">
        <v>0</v>
      </c>
    </row>
    <row r="209" spans="1:32">
      <c r="A209" s="1" t="s">
        <v>10</v>
      </c>
    </row>
    <row r="210" spans="1:32">
      <c r="D210" s="5"/>
      <c r="E210" s="2">
        <f t="shared" ref="E210:AB210" si="16">SUMPRODUCT($A206:$I206,A208:I208)</f>
        <v>0</v>
      </c>
      <c r="F210" s="3">
        <f t="shared" si="16"/>
        <v>0</v>
      </c>
      <c r="G210" s="3">
        <f t="shared" si="16"/>
        <v>0</v>
      </c>
      <c r="H210" s="3">
        <f t="shared" si="16"/>
        <v>0</v>
      </c>
      <c r="I210" s="3">
        <f t="shared" si="16"/>
        <v>0</v>
      </c>
      <c r="J210" s="3">
        <f t="shared" si="16"/>
        <v>0</v>
      </c>
      <c r="K210" s="3">
        <f t="shared" si="16"/>
        <v>0</v>
      </c>
      <c r="L210" s="3">
        <f t="shared" si="16"/>
        <v>0</v>
      </c>
      <c r="M210" s="3">
        <f t="shared" si="16"/>
        <v>-0.4</v>
      </c>
      <c r="N210" s="3">
        <f t="shared" si="16"/>
        <v>-3.1</v>
      </c>
      <c r="O210" s="3">
        <f t="shared" si="16"/>
        <v>-4.7</v>
      </c>
      <c r="P210" s="3">
        <f t="shared" si="16"/>
        <v>3.1</v>
      </c>
      <c r="Q210" s="3">
        <f t="shared" si="16"/>
        <v>10.199999999999999</v>
      </c>
      <c r="R210" s="3">
        <f t="shared" si="16"/>
        <v>3.1</v>
      </c>
      <c r="S210" s="3">
        <f t="shared" si="16"/>
        <v>-4.7</v>
      </c>
      <c r="T210" s="3">
        <f t="shared" si="16"/>
        <v>-3.1</v>
      </c>
      <c r="U210" s="3">
        <f t="shared" si="16"/>
        <v>-0.4</v>
      </c>
      <c r="V210" s="3">
        <f t="shared" si="16"/>
        <v>0</v>
      </c>
      <c r="W210" s="3">
        <f t="shared" si="16"/>
        <v>0</v>
      </c>
      <c r="X210" s="3">
        <f t="shared" si="16"/>
        <v>0</v>
      </c>
      <c r="Y210" s="3">
        <f t="shared" si="16"/>
        <v>0</v>
      </c>
      <c r="Z210" s="3">
        <f t="shared" si="16"/>
        <v>0</v>
      </c>
      <c r="AA210" s="3">
        <f t="shared" si="16"/>
        <v>0</v>
      </c>
      <c r="AB210" s="4">
        <f t="shared" si="16"/>
        <v>0</v>
      </c>
    </row>
    <row r="218" spans="1:32">
      <c r="A218" s="1" t="s">
        <v>8</v>
      </c>
    </row>
    <row r="219" spans="1:32">
      <c r="A219" s="2">
        <v>-0.4</v>
      </c>
      <c r="B219" s="3">
        <v>-3.1</v>
      </c>
      <c r="C219" s="3">
        <v>-4.7</v>
      </c>
      <c r="D219" s="3">
        <v>3.1</v>
      </c>
      <c r="E219" s="3">
        <v>10.199999999999999</v>
      </c>
      <c r="F219" s="3">
        <v>3.1</v>
      </c>
      <c r="G219" s="3">
        <v>-4.7</v>
      </c>
      <c r="H219" s="3">
        <v>-3.1</v>
      </c>
      <c r="I219" s="4">
        <v>-0.4</v>
      </c>
    </row>
    <row r="220" spans="1:32">
      <c r="A220" s="1" t="s">
        <v>9</v>
      </c>
    </row>
    <row r="221" spans="1:32">
      <c r="A221" s="8">
        <v>0</v>
      </c>
      <c r="B221" s="9">
        <v>0</v>
      </c>
      <c r="C221" s="9">
        <v>0</v>
      </c>
      <c r="D221" s="9">
        <v>0</v>
      </c>
      <c r="E221" s="9">
        <v>0</v>
      </c>
      <c r="F221" s="9">
        <v>0</v>
      </c>
      <c r="G221" s="9">
        <v>0</v>
      </c>
      <c r="H221" s="9">
        <v>0</v>
      </c>
      <c r="I221" s="9">
        <v>0</v>
      </c>
      <c r="J221" s="9">
        <v>0</v>
      </c>
      <c r="K221" s="9">
        <v>0</v>
      </c>
      <c r="L221" s="9">
        <v>0</v>
      </c>
      <c r="M221" s="9">
        <v>0</v>
      </c>
      <c r="N221" s="9">
        <v>0</v>
      </c>
      <c r="O221" s="9">
        <v>0</v>
      </c>
      <c r="P221" s="9">
        <v>0</v>
      </c>
      <c r="Q221" s="9">
        <v>1</v>
      </c>
      <c r="R221" s="9">
        <v>0</v>
      </c>
      <c r="S221" s="9">
        <v>0</v>
      </c>
      <c r="T221" s="9">
        <v>0</v>
      </c>
      <c r="U221" s="9">
        <v>0</v>
      </c>
      <c r="V221" s="9">
        <v>0</v>
      </c>
      <c r="W221" s="9">
        <v>0</v>
      </c>
      <c r="X221" s="9">
        <v>0</v>
      </c>
      <c r="Y221" s="9">
        <v>0</v>
      </c>
      <c r="Z221" s="9">
        <v>0</v>
      </c>
      <c r="AA221" s="9">
        <v>0</v>
      </c>
      <c r="AB221" s="9">
        <v>0</v>
      </c>
      <c r="AC221" s="9">
        <v>0</v>
      </c>
      <c r="AD221" s="9">
        <v>0</v>
      </c>
      <c r="AE221" s="9">
        <v>0</v>
      </c>
      <c r="AF221" s="10">
        <v>0</v>
      </c>
    </row>
    <row r="222" spans="1:32">
      <c r="A222" s="1" t="s">
        <v>11</v>
      </c>
    </row>
    <row r="223" spans="1:32">
      <c r="A223" s="2">
        <f>SUMPRODUCT(E219:I219,A221:E221)+SUMPRODUCT(A219:D219,AC221:AF221)</f>
        <v>0</v>
      </c>
      <c r="B223" s="3">
        <f>SUMPRODUCT(D219:I219,A221:F221)+SUMPRODUCT(A219:C219,AD221:AF221)</f>
        <v>0</v>
      </c>
      <c r="C223" s="3">
        <f>SUMPRODUCT(C219:I219,A221:G221)+SUMPRODUCT(A219:B219,AE221:AF221)</f>
        <v>0</v>
      </c>
      <c r="D223" s="3">
        <f>SUMPRODUCT(B219:I219,A221:H221)+SUMPRODUCT(A219,AF221)</f>
        <v>0</v>
      </c>
      <c r="E223" s="2">
        <f t="shared" ref="E223:AB223" si="17">SUMPRODUCT($A219:$I219,A221:I221)</f>
        <v>0</v>
      </c>
      <c r="F223" s="3">
        <f t="shared" si="17"/>
        <v>0</v>
      </c>
      <c r="G223" s="3">
        <f t="shared" si="17"/>
        <v>0</v>
      </c>
      <c r="H223" s="3">
        <f t="shared" si="17"/>
        <v>0</v>
      </c>
      <c r="I223" s="3">
        <f t="shared" si="17"/>
        <v>0</v>
      </c>
      <c r="J223" s="3">
        <f t="shared" si="17"/>
        <v>0</v>
      </c>
      <c r="K223" s="3">
        <f t="shared" si="17"/>
        <v>0</v>
      </c>
      <c r="L223" s="3">
        <f t="shared" si="17"/>
        <v>0</v>
      </c>
      <c r="M223" s="3">
        <f t="shared" si="17"/>
        <v>-0.4</v>
      </c>
      <c r="N223" s="3">
        <f t="shared" si="17"/>
        <v>-3.1</v>
      </c>
      <c r="O223" s="3">
        <f t="shared" si="17"/>
        <v>-4.7</v>
      </c>
      <c r="P223" s="3">
        <f t="shared" si="17"/>
        <v>3.1</v>
      </c>
      <c r="Q223" s="3">
        <f t="shared" si="17"/>
        <v>10.199999999999999</v>
      </c>
      <c r="R223" s="3">
        <f t="shared" si="17"/>
        <v>3.1</v>
      </c>
      <c r="S223" s="3">
        <f t="shared" si="17"/>
        <v>-4.7</v>
      </c>
      <c r="T223" s="3">
        <f t="shared" si="17"/>
        <v>-3.1</v>
      </c>
      <c r="U223" s="3">
        <f t="shared" si="17"/>
        <v>-0.4</v>
      </c>
      <c r="V223" s="3">
        <f t="shared" si="17"/>
        <v>0</v>
      </c>
      <c r="W223" s="3">
        <f t="shared" si="17"/>
        <v>0</v>
      </c>
      <c r="X223" s="3">
        <f t="shared" si="17"/>
        <v>0</v>
      </c>
      <c r="Y223" s="3">
        <f t="shared" si="17"/>
        <v>0</v>
      </c>
      <c r="Z223" s="3">
        <f t="shared" si="17"/>
        <v>0</v>
      </c>
      <c r="AA223" s="3">
        <f t="shared" si="17"/>
        <v>0</v>
      </c>
      <c r="AB223" s="4">
        <f t="shared" si="17"/>
        <v>0</v>
      </c>
      <c r="AC223" s="3">
        <f>SUMPRODUCT(A219:H219,Y221:AF221)+SUMPRODUCT(I219,A221)</f>
        <v>0</v>
      </c>
      <c r="AD223" s="3">
        <f>SUMPRODUCT(A219:G219,Z221:AF221)+SUMPRODUCT(H219:I219,A221:B221)</f>
        <v>0</v>
      </c>
      <c r="AE223" s="3">
        <f>SUMPRODUCT(A219:F219,AA221:AF221)+SUMPRODUCT(G219:I219,A221:C221)</f>
        <v>0</v>
      </c>
      <c r="AF223" s="4">
        <f>SUMPRODUCT(A219:E219,AB221:AF221)+SUMPRODUCT(F219:I219,A221:D221)</f>
        <v>0</v>
      </c>
    </row>
    <row r="252" spans="1:17">
      <c r="A252" s="1" t="s">
        <v>12</v>
      </c>
      <c r="B252" s="1">
        <v>16</v>
      </c>
    </row>
    <row r="254" spans="1:17">
      <c r="A254" s="1" t="s">
        <v>13</v>
      </c>
      <c r="B254" s="1">
        <v>0</v>
      </c>
      <c r="C254" s="1">
        <f>B254+1</f>
        <v>1</v>
      </c>
      <c r="D254" s="1">
        <f t="shared" ref="D254:Q254" si="18">C254+1</f>
        <v>2</v>
      </c>
      <c r="E254" s="1">
        <f t="shared" si="18"/>
        <v>3</v>
      </c>
      <c r="F254" s="1">
        <f t="shared" si="18"/>
        <v>4</v>
      </c>
      <c r="G254" s="1">
        <f t="shared" si="18"/>
        <v>5</v>
      </c>
      <c r="H254" s="1">
        <f t="shared" si="18"/>
        <v>6</v>
      </c>
      <c r="I254" s="1">
        <f t="shared" si="18"/>
        <v>7</v>
      </c>
      <c r="J254" s="1">
        <f t="shared" si="18"/>
        <v>8</v>
      </c>
      <c r="K254" s="1">
        <f t="shared" si="18"/>
        <v>9</v>
      </c>
      <c r="L254" s="1">
        <f t="shared" si="18"/>
        <v>10</v>
      </c>
      <c r="M254" s="1">
        <f t="shared" si="18"/>
        <v>11</v>
      </c>
      <c r="N254" s="1">
        <f t="shared" si="18"/>
        <v>12</v>
      </c>
      <c r="O254" s="1">
        <f t="shared" si="18"/>
        <v>13</v>
      </c>
      <c r="P254" s="1">
        <f t="shared" si="18"/>
        <v>14</v>
      </c>
      <c r="Q254" s="1">
        <f t="shared" si="18"/>
        <v>15</v>
      </c>
    </row>
    <row r="255" spans="1:17">
      <c r="A255" s="1">
        <v>0</v>
      </c>
      <c r="B255" s="11">
        <f t="shared" ref="B255:Q255" si="19">1/$B$252 * COS(2*PI()*$A255*B$254/$B$252)</f>
        <v>6.25E-2</v>
      </c>
      <c r="C255" s="6">
        <f t="shared" si="19"/>
        <v>6.25E-2</v>
      </c>
      <c r="D255" s="6">
        <f t="shared" si="19"/>
        <v>6.25E-2</v>
      </c>
      <c r="E255" s="6">
        <f t="shared" si="19"/>
        <v>6.25E-2</v>
      </c>
      <c r="F255" s="6">
        <f t="shared" si="19"/>
        <v>6.25E-2</v>
      </c>
      <c r="G255" s="6">
        <f t="shared" si="19"/>
        <v>6.25E-2</v>
      </c>
      <c r="H255" s="6">
        <f t="shared" si="19"/>
        <v>6.25E-2</v>
      </c>
      <c r="I255" s="6">
        <f t="shared" si="19"/>
        <v>6.25E-2</v>
      </c>
      <c r="J255" s="6">
        <f t="shared" si="19"/>
        <v>6.25E-2</v>
      </c>
      <c r="K255" s="6">
        <f t="shared" si="19"/>
        <v>6.25E-2</v>
      </c>
      <c r="L255" s="6">
        <f t="shared" si="19"/>
        <v>6.25E-2</v>
      </c>
      <c r="M255" s="6">
        <f t="shared" si="19"/>
        <v>6.25E-2</v>
      </c>
      <c r="N255" s="6">
        <f t="shared" si="19"/>
        <v>6.25E-2</v>
      </c>
      <c r="O255" s="6">
        <f t="shared" si="19"/>
        <v>6.25E-2</v>
      </c>
      <c r="P255" s="6">
        <f t="shared" si="19"/>
        <v>6.25E-2</v>
      </c>
      <c r="Q255" s="12">
        <f t="shared" si="19"/>
        <v>6.25E-2</v>
      </c>
    </row>
    <row r="256" spans="1:17">
      <c r="A256" s="1">
        <f>A255+1</f>
        <v>1</v>
      </c>
      <c r="B256" s="13">
        <f t="shared" ref="B256:Q262" si="20">2/$B$252 * COS(2*PI()*$A256*B$254/$B$252)</f>
        <v>0.125</v>
      </c>
      <c r="C256" s="5">
        <f t="shared" si="20"/>
        <v>0.11548494156391084</v>
      </c>
      <c r="D256" s="5">
        <f t="shared" si="20"/>
        <v>8.8388347648318447E-2</v>
      </c>
      <c r="E256" s="5">
        <f t="shared" si="20"/>
        <v>4.783542904563623E-2</v>
      </c>
      <c r="F256" s="5">
        <f t="shared" si="20"/>
        <v>7.6571778431788751E-18</v>
      </c>
      <c r="G256" s="5">
        <f t="shared" si="20"/>
        <v>-4.7835429045636216E-2</v>
      </c>
      <c r="H256" s="5">
        <f t="shared" si="20"/>
        <v>-8.8388347648318433E-2</v>
      </c>
      <c r="I256" s="5">
        <f t="shared" si="20"/>
        <v>-0.11548494156391084</v>
      </c>
      <c r="J256" s="5">
        <f t="shared" si="20"/>
        <v>-0.125</v>
      </c>
      <c r="K256" s="5">
        <f t="shared" si="20"/>
        <v>-0.11548494156391086</v>
      </c>
      <c r="L256" s="5">
        <f t="shared" si="20"/>
        <v>-8.838834764831846E-2</v>
      </c>
      <c r="M256" s="5">
        <f t="shared" si="20"/>
        <v>-4.7835429045636292E-2</v>
      </c>
      <c r="N256" s="5">
        <f t="shared" si="20"/>
        <v>-2.2971533529536625E-17</v>
      </c>
      <c r="O256" s="5">
        <f t="shared" si="20"/>
        <v>4.783542904563625E-2</v>
      </c>
      <c r="P256" s="5">
        <f t="shared" si="20"/>
        <v>8.8388347648318419E-2</v>
      </c>
      <c r="Q256" s="14">
        <f t="shared" si="20"/>
        <v>0.11548494156391081</v>
      </c>
    </row>
    <row r="257" spans="1:17">
      <c r="A257" s="1">
        <f t="shared" ref="A257:A262" si="21">A256+1</f>
        <v>2</v>
      </c>
      <c r="B257" s="13">
        <f t="shared" si="20"/>
        <v>0.125</v>
      </c>
      <c r="C257" s="5">
        <f t="shared" si="20"/>
        <v>8.8388347648318447E-2</v>
      </c>
      <c r="D257" s="5">
        <f t="shared" si="20"/>
        <v>7.6571778431788751E-18</v>
      </c>
      <c r="E257" s="5">
        <f t="shared" si="20"/>
        <v>-8.8388347648318433E-2</v>
      </c>
      <c r="F257" s="5">
        <f t="shared" si="20"/>
        <v>-0.125</v>
      </c>
      <c r="G257" s="5">
        <f t="shared" si="20"/>
        <v>-8.838834764831846E-2</v>
      </c>
      <c r="H257" s="5">
        <f t="shared" si="20"/>
        <v>-2.2971533529536625E-17</v>
      </c>
      <c r="I257" s="5">
        <f t="shared" si="20"/>
        <v>8.8388347648318419E-2</v>
      </c>
      <c r="J257" s="5">
        <f t="shared" si="20"/>
        <v>0.125</v>
      </c>
      <c r="K257" s="5">
        <f t="shared" si="20"/>
        <v>8.838834764831846E-2</v>
      </c>
      <c r="L257" s="5">
        <f t="shared" si="20"/>
        <v>3.8285889215894375E-17</v>
      </c>
      <c r="M257" s="5">
        <f t="shared" si="20"/>
        <v>-8.8388347648318336E-2</v>
      </c>
      <c r="N257" s="5">
        <f t="shared" si="20"/>
        <v>-0.125</v>
      </c>
      <c r="O257" s="5">
        <f t="shared" si="20"/>
        <v>-8.8388347648318391E-2</v>
      </c>
      <c r="P257" s="5">
        <f t="shared" si="20"/>
        <v>-5.3600244902252125E-17</v>
      </c>
      <c r="Q257" s="14">
        <f t="shared" si="20"/>
        <v>8.8388347648318322E-2</v>
      </c>
    </row>
    <row r="258" spans="1:17">
      <c r="A258" s="1">
        <f t="shared" si="21"/>
        <v>3</v>
      </c>
      <c r="B258" s="13">
        <f t="shared" si="20"/>
        <v>0.125</v>
      </c>
      <c r="C258" s="5">
        <f t="shared" si="20"/>
        <v>4.783542904563623E-2</v>
      </c>
      <c r="D258" s="5">
        <f t="shared" si="20"/>
        <v>-8.8388347648318433E-2</v>
      </c>
      <c r="E258" s="5">
        <f t="shared" si="20"/>
        <v>-0.11548494156391086</v>
      </c>
      <c r="F258" s="5">
        <f t="shared" si="20"/>
        <v>-2.2971533529536625E-17</v>
      </c>
      <c r="G258" s="5">
        <f t="shared" si="20"/>
        <v>0.11548494156391081</v>
      </c>
      <c r="H258" s="5">
        <f t="shared" si="20"/>
        <v>8.838834764831846E-2</v>
      </c>
      <c r="I258" s="5">
        <f t="shared" si="20"/>
        <v>-4.7835429045636237E-2</v>
      </c>
      <c r="J258" s="5">
        <f t="shared" si="20"/>
        <v>-0.125</v>
      </c>
      <c r="K258" s="5">
        <f t="shared" si="20"/>
        <v>-4.783542904563632E-2</v>
      </c>
      <c r="L258" s="5">
        <f t="shared" si="20"/>
        <v>8.8388347648318322E-2</v>
      </c>
      <c r="M258" s="5">
        <f t="shared" si="20"/>
        <v>0.11548494156391084</v>
      </c>
      <c r="N258" s="5">
        <f t="shared" si="20"/>
        <v>6.8914600588609876E-17</v>
      </c>
      <c r="O258" s="5">
        <f t="shared" si="20"/>
        <v>-0.1154849415639108</v>
      </c>
      <c r="P258" s="5">
        <f t="shared" si="20"/>
        <v>-8.8388347648318419E-2</v>
      </c>
      <c r="Q258" s="14">
        <f t="shared" si="20"/>
        <v>4.7835429045636195E-2</v>
      </c>
    </row>
    <row r="259" spans="1:17">
      <c r="A259" s="1">
        <f t="shared" si="21"/>
        <v>4</v>
      </c>
      <c r="B259" s="13">
        <f t="shared" si="20"/>
        <v>0.125</v>
      </c>
      <c r="C259" s="5">
        <f t="shared" si="20"/>
        <v>7.6571778431788751E-18</v>
      </c>
      <c r="D259" s="5">
        <f t="shared" si="20"/>
        <v>-0.125</v>
      </c>
      <c r="E259" s="5">
        <f t="shared" si="20"/>
        <v>-2.2971533529536625E-17</v>
      </c>
      <c r="F259" s="5">
        <f t="shared" si="20"/>
        <v>0.125</v>
      </c>
      <c r="G259" s="5">
        <f t="shared" si="20"/>
        <v>3.8285889215894375E-17</v>
      </c>
      <c r="H259" s="5">
        <f t="shared" si="20"/>
        <v>-0.125</v>
      </c>
      <c r="I259" s="5">
        <f t="shared" si="20"/>
        <v>-5.3600244902252125E-17</v>
      </c>
      <c r="J259" s="5">
        <f t="shared" si="20"/>
        <v>0.125</v>
      </c>
      <c r="K259" s="5">
        <f t="shared" si="20"/>
        <v>6.8914600588609876E-17</v>
      </c>
      <c r="L259" s="5">
        <f t="shared" si="20"/>
        <v>-0.125</v>
      </c>
      <c r="M259" s="5">
        <f t="shared" si="20"/>
        <v>-3.0627356119999893E-16</v>
      </c>
      <c r="N259" s="5">
        <f t="shared" si="20"/>
        <v>0.125</v>
      </c>
      <c r="O259" s="5">
        <f t="shared" si="20"/>
        <v>-1.2250129296370593E-16</v>
      </c>
      <c r="P259" s="5">
        <f t="shared" si="20"/>
        <v>-0.125</v>
      </c>
      <c r="Q259" s="14">
        <f t="shared" si="20"/>
        <v>-3.3690227257271443E-16</v>
      </c>
    </row>
    <row r="260" spans="1:17">
      <c r="A260" s="1">
        <f t="shared" si="21"/>
        <v>5</v>
      </c>
      <c r="B260" s="13">
        <f t="shared" si="20"/>
        <v>0.125</v>
      </c>
      <c r="C260" s="5">
        <f t="shared" si="20"/>
        <v>-4.7835429045636216E-2</v>
      </c>
      <c r="D260" s="5">
        <f t="shared" si="20"/>
        <v>-8.838834764831846E-2</v>
      </c>
      <c r="E260" s="5">
        <f t="shared" si="20"/>
        <v>0.11548494156391081</v>
      </c>
      <c r="F260" s="5">
        <f t="shared" si="20"/>
        <v>3.8285889215894375E-17</v>
      </c>
      <c r="G260" s="5">
        <f t="shared" si="20"/>
        <v>-0.11548494156391084</v>
      </c>
      <c r="H260" s="5">
        <f t="shared" si="20"/>
        <v>8.8388347648318322E-2</v>
      </c>
      <c r="I260" s="5">
        <f t="shared" si="20"/>
        <v>4.7835429045636334E-2</v>
      </c>
      <c r="J260" s="5">
        <f t="shared" si="20"/>
        <v>-0.125</v>
      </c>
      <c r="K260" s="5">
        <f t="shared" si="20"/>
        <v>4.7835429045636195E-2</v>
      </c>
      <c r="L260" s="5">
        <f t="shared" si="20"/>
        <v>8.8388347648318433E-2</v>
      </c>
      <c r="M260" s="5">
        <f t="shared" si="20"/>
        <v>-0.11548494156391087</v>
      </c>
      <c r="N260" s="5">
        <f t="shared" si="20"/>
        <v>-3.3690227257271443E-16</v>
      </c>
      <c r="O260" s="5">
        <f t="shared" si="20"/>
        <v>0.11548494156391095</v>
      </c>
      <c r="P260" s="5">
        <f t="shared" si="20"/>
        <v>-8.8388347648318266E-2</v>
      </c>
      <c r="Q260" s="14">
        <f t="shared" si="20"/>
        <v>-4.7835429045636403E-2</v>
      </c>
    </row>
    <row r="261" spans="1:17">
      <c r="A261" s="1">
        <f t="shared" si="21"/>
        <v>6</v>
      </c>
      <c r="B261" s="13">
        <f t="shared" si="20"/>
        <v>0.125</v>
      </c>
      <c r="C261" s="5">
        <f t="shared" si="20"/>
        <v>-8.8388347648318433E-2</v>
      </c>
      <c r="D261" s="5">
        <f t="shared" si="20"/>
        <v>-2.2971533529536625E-17</v>
      </c>
      <c r="E261" s="5">
        <f t="shared" si="20"/>
        <v>8.838834764831846E-2</v>
      </c>
      <c r="F261" s="5">
        <f t="shared" si="20"/>
        <v>-0.125</v>
      </c>
      <c r="G261" s="5">
        <f t="shared" si="20"/>
        <v>8.8388347648318322E-2</v>
      </c>
      <c r="H261" s="5">
        <f t="shared" si="20"/>
        <v>6.8914600588609876E-17</v>
      </c>
      <c r="I261" s="5">
        <f t="shared" si="20"/>
        <v>-8.8388347648318419E-2</v>
      </c>
      <c r="J261" s="5">
        <f t="shared" si="20"/>
        <v>0.125</v>
      </c>
      <c r="K261" s="5">
        <f t="shared" si="20"/>
        <v>-8.8388347648318294E-2</v>
      </c>
      <c r="L261" s="5">
        <f t="shared" si="20"/>
        <v>-3.3690227257271443E-16</v>
      </c>
      <c r="M261" s="5">
        <f t="shared" si="20"/>
        <v>8.8388347648318447E-2</v>
      </c>
      <c r="N261" s="5">
        <f t="shared" si="20"/>
        <v>-0.125</v>
      </c>
      <c r="O261" s="5">
        <f t="shared" si="20"/>
        <v>8.8388347648318252E-2</v>
      </c>
      <c r="P261" s="5">
        <f t="shared" si="20"/>
        <v>-6.1243870218274932E-17</v>
      </c>
      <c r="Q261" s="14">
        <f t="shared" si="20"/>
        <v>-8.8388347648318488E-2</v>
      </c>
    </row>
    <row r="262" spans="1:17">
      <c r="A262" s="1">
        <f t="shared" si="21"/>
        <v>7</v>
      </c>
      <c r="B262" s="13">
        <f t="shared" si="20"/>
        <v>0.125</v>
      </c>
      <c r="C262" s="5">
        <f t="shared" si="20"/>
        <v>-0.11548494156391084</v>
      </c>
      <c r="D262" s="5">
        <f t="shared" si="20"/>
        <v>8.8388347648318419E-2</v>
      </c>
      <c r="E262" s="5">
        <f t="shared" si="20"/>
        <v>-4.7835429045636237E-2</v>
      </c>
      <c r="F262" s="5">
        <f t="shared" si="20"/>
        <v>-5.3600244902252125E-17</v>
      </c>
      <c r="G262" s="5">
        <f t="shared" si="20"/>
        <v>4.7835429045636334E-2</v>
      </c>
      <c r="H262" s="5">
        <f t="shared" si="20"/>
        <v>-8.8388347648318419E-2</v>
      </c>
      <c r="I262" s="5">
        <f t="shared" si="20"/>
        <v>0.11548494156391094</v>
      </c>
      <c r="J262" s="5">
        <f t="shared" si="20"/>
        <v>-0.125</v>
      </c>
      <c r="K262" s="5">
        <f t="shared" si="20"/>
        <v>0.11548494156391086</v>
      </c>
      <c r="L262" s="5">
        <f t="shared" si="20"/>
        <v>-8.8388347648318266E-2</v>
      </c>
      <c r="M262" s="5">
        <f t="shared" si="20"/>
        <v>4.7835429045636139E-2</v>
      </c>
      <c r="N262" s="5">
        <f t="shared" si="20"/>
        <v>-6.1243870218274932E-17</v>
      </c>
      <c r="O262" s="5">
        <f t="shared" si="20"/>
        <v>-4.7835429045636431E-2</v>
      </c>
      <c r="P262" s="5">
        <f t="shared" si="20"/>
        <v>8.8388347648318807E-2</v>
      </c>
      <c r="Q262" s="14">
        <f t="shared" si="20"/>
        <v>-0.11548494156391081</v>
      </c>
    </row>
    <row r="263" spans="1:17">
      <c r="A263" s="1">
        <v>0</v>
      </c>
      <c r="B263" s="13">
        <f t="shared" ref="B263:Q263" si="22">1/$B$252 * SIN(2*PI()*$A263*B$254/$B$252)</f>
        <v>0</v>
      </c>
      <c r="C263" s="5">
        <f t="shared" si="22"/>
        <v>0</v>
      </c>
      <c r="D263" s="5">
        <f t="shared" si="22"/>
        <v>0</v>
      </c>
      <c r="E263" s="5">
        <f t="shared" si="22"/>
        <v>0</v>
      </c>
      <c r="F263" s="5">
        <f t="shared" si="22"/>
        <v>0</v>
      </c>
      <c r="G263" s="5">
        <f t="shared" si="22"/>
        <v>0</v>
      </c>
      <c r="H263" s="5">
        <f t="shared" si="22"/>
        <v>0</v>
      </c>
      <c r="I263" s="5">
        <f t="shared" si="22"/>
        <v>0</v>
      </c>
      <c r="J263" s="5">
        <f t="shared" si="22"/>
        <v>0</v>
      </c>
      <c r="K263" s="5">
        <f t="shared" si="22"/>
        <v>0</v>
      </c>
      <c r="L263" s="5">
        <f t="shared" si="22"/>
        <v>0</v>
      </c>
      <c r="M263" s="5">
        <f t="shared" si="22"/>
        <v>0</v>
      </c>
      <c r="N263" s="5">
        <f t="shared" si="22"/>
        <v>0</v>
      </c>
      <c r="O263" s="5">
        <f t="shared" si="22"/>
        <v>0</v>
      </c>
      <c r="P263" s="5">
        <f t="shared" si="22"/>
        <v>0</v>
      </c>
      <c r="Q263" s="14">
        <f t="shared" si="22"/>
        <v>0</v>
      </c>
    </row>
    <row r="264" spans="1:17">
      <c r="A264" s="1">
        <f>A263+1</f>
        <v>1</v>
      </c>
      <c r="B264" s="13">
        <f t="shared" ref="B264:Q270" si="23">2/$B$252 * SIN(2*PI()*$A264*B$254/$B$252)</f>
        <v>0</v>
      </c>
      <c r="C264" s="5">
        <f t="shared" si="23"/>
        <v>4.7835429045636223E-2</v>
      </c>
      <c r="D264" s="5">
        <f t="shared" si="23"/>
        <v>8.8388347648318433E-2</v>
      </c>
      <c r="E264" s="5">
        <f t="shared" si="23"/>
        <v>0.11548494156391084</v>
      </c>
      <c r="F264" s="5">
        <f t="shared" si="23"/>
        <v>0.125</v>
      </c>
      <c r="G264" s="5">
        <f t="shared" si="23"/>
        <v>0.11548494156391084</v>
      </c>
      <c r="H264" s="5">
        <f t="shared" si="23"/>
        <v>8.8388347648318447E-2</v>
      </c>
      <c r="I264" s="5">
        <f t="shared" si="23"/>
        <v>4.7835429045636237E-2</v>
      </c>
      <c r="J264" s="5">
        <f t="shared" si="23"/>
        <v>1.531435568635775E-17</v>
      </c>
      <c r="K264" s="5">
        <f t="shared" si="23"/>
        <v>-4.7835429045636209E-2</v>
      </c>
      <c r="L264" s="5">
        <f t="shared" si="23"/>
        <v>-8.8388347648318433E-2</v>
      </c>
      <c r="M264" s="5">
        <f t="shared" si="23"/>
        <v>-0.11548494156391081</v>
      </c>
      <c r="N264" s="5">
        <f t="shared" si="23"/>
        <v>-0.125</v>
      </c>
      <c r="O264" s="5">
        <f t="shared" si="23"/>
        <v>-0.11548494156391083</v>
      </c>
      <c r="P264" s="5">
        <f t="shared" si="23"/>
        <v>-8.838834764831846E-2</v>
      </c>
      <c r="Q264" s="14">
        <f t="shared" si="23"/>
        <v>-4.7835429045636299E-2</v>
      </c>
    </row>
    <row r="265" spans="1:17">
      <c r="A265" s="1">
        <f t="shared" ref="A265:A270" si="24">A264+1</f>
        <v>2</v>
      </c>
      <c r="B265" s="13">
        <f t="shared" si="23"/>
        <v>0</v>
      </c>
      <c r="C265" s="5">
        <f t="shared" si="23"/>
        <v>8.8388347648318433E-2</v>
      </c>
      <c r="D265" s="5">
        <f t="shared" si="23"/>
        <v>0.125</v>
      </c>
      <c r="E265" s="5">
        <f t="shared" si="23"/>
        <v>8.8388347648318447E-2</v>
      </c>
      <c r="F265" s="5">
        <f t="shared" si="23"/>
        <v>1.531435568635775E-17</v>
      </c>
      <c r="G265" s="5">
        <f t="shared" si="23"/>
        <v>-8.8388347648318433E-2</v>
      </c>
      <c r="H265" s="5">
        <f t="shared" si="23"/>
        <v>-0.125</v>
      </c>
      <c r="I265" s="5">
        <f t="shared" si="23"/>
        <v>-8.838834764831846E-2</v>
      </c>
      <c r="J265" s="5">
        <f t="shared" si="23"/>
        <v>-3.06287113727155E-17</v>
      </c>
      <c r="K265" s="5">
        <f t="shared" si="23"/>
        <v>8.8388347648318419E-2</v>
      </c>
      <c r="L265" s="5">
        <f t="shared" si="23"/>
        <v>0.125</v>
      </c>
      <c r="M265" s="5">
        <f t="shared" si="23"/>
        <v>8.8388347648318544E-2</v>
      </c>
      <c r="N265" s="5">
        <f t="shared" si="23"/>
        <v>4.594306705907325E-17</v>
      </c>
      <c r="O265" s="5">
        <f t="shared" si="23"/>
        <v>-8.8388347648318488E-2</v>
      </c>
      <c r="P265" s="5">
        <f t="shared" si="23"/>
        <v>-0.125</v>
      </c>
      <c r="Q265" s="14">
        <f t="shared" si="23"/>
        <v>-8.8388347648318558E-2</v>
      </c>
    </row>
    <row r="266" spans="1:17">
      <c r="A266" s="1">
        <f t="shared" si="24"/>
        <v>3</v>
      </c>
      <c r="B266" s="13">
        <f t="shared" si="23"/>
        <v>0</v>
      </c>
      <c r="C266" s="5">
        <f t="shared" si="23"/>
        <v>0.11548494156391084</v>
      </c>
      <c r="D266" s="5">
        <f t="shared" si="23"/>
        <v>8.8388347648318447E-2</v>
      </c>
      <c r="E266" s="5">
        <f t="shared" si="23"/>
        <v>-4.7835429045636209E-2</v>
      </c>
      <c r="F266" s="5">
        <f t="shared" si="23"/>
        <v>-0.125</v>
      </c>
      <c r="G266" s="5">
        <f t="shared" si="23"/>
        <v>-4.7835429045636299E-2</v>
      </c>
      <c r="H266" s="5">
        <f t="shared" si="23"/>
        <v>8.8388347648318419E-2</v>
      </c>
      <c r="I266" s="5">
        <f t="shared" si="23"/>
        <v>0.11548494156391084</v>
      </c>
      <c r="J266" s="5">
        <f t="shared" si="23"/>
        <v>4.594306705907325E-17</v>
      </c>
      <c r="K266" s="5">
        <f t="shared" si="23"/>
        <v>-0.1154849415639108</v>
      </c>
      <c r="L266" s="5">
        <f t="shared" si="23"/>
        <v>-8.8388347648318558E-2</v>
      </c>
      <c r="M266" s="5">
        <f t="shared" si="23"/>
        <v>4.7835429045636216E-2</v>
      </c>
      <c r="N266" s="5">
        <f t="shared" si="23"/>
        <v>0.125</v>
      </c>
      <c r="O266" s="5">
        <f t="shared" si="23"/>
        <v>4.7835429045636341E-2</v>
      </c>
      <c r="P266" s="5">
        <f t="shared" si="23"/>
        <v>-8.838834764831846E-2</v>
      </c>
      <c r="Q266" s="14">
        <f t="shared" si="23"/>
        <v>-0.11548494156391086</v>
      </c>
    </row>
    <row r="267" spans="1:17">
      <c r="A267" s="1">
        <f t="shared" si="24"/>
        <v>4</v>
      </c>
      <c r="B267" s="13">
        <f t="shared" si="23"/>
        <v>0</v>
      </c>
      <c r="C267" s="5">
        <f t="shared" si="23"/>
        <v>0.125</v>
      </c>
      <c r="D267" s="5">
        <f t="shared" si="23"/>
        <v>1.531435568635775E-17</v>
      </c>
      <c r="E267" s="5">
        <f t="shared" si="23"/>
        <v>-0.125</v>
      </c>
      <c r="F267" s="5">
        <f t="shared" si="23"/>
        <v>-3.06287113727155E-17</v>
      </c>
      <c r="G267" s="5">
        <f t="shared" si="23"/>
        <v>0.125</v>
      </c>
      <c r="H267" s="5">
        <f t="shared" si="23"/>
        <v>4.594306705907325E-17</v>
      </c>
      <c r="I267" s="5">
        <f t="shared" si="23"/>
        <v>-0.125</v>
      </c>
      <c r="J267" s="5">
        <f t="shared" si="23"/>
        <v>-6.1257422745431001E-17</v>
      </c>
      <c r="K267" s="5">
        <f t="shared" si="23"/>
        <v>0.125</v>
      </c>
      <c r="L267" s="5">
        <f t="shared" si="23"/>
        <v>7.6571778431788751E-17</v>
      </c>
      <c r="M267" s="5">
        <f t="shared" si="23"/>
        <v>-0.125</v>
      </c>
      <c r="N267" s="5">
        <f t="shared" si="23"/>
        <v>-9.1886134118146501E-17</v>
      </c>
      <c r="O267" s="5">
        <f t="shared" si="23"/>
        <v>0.125</v>
      </c>
      <c r="P267" s="5">
        <f t="shared" si="23"/>
        <v>1.0720048980450425E-16</v>
      </c>
      <c r="Q267" s="14">
        <f t="shared" si="23"/>
        <v>-0.125</v>
      </c>
    </row>
    <row r="268" spans="1:17">
      <c r="A268" s="1">
        <f t="shared" si="24"/>
        <v>5</v>
      </c>
      <c r="B268" s="13">
        <f t="shared" si="23"/>
        <v>0</v>
      </c>
      <c r="C268" s="5">
        <f t="shared" si="23"/>
        <v>0.11548494156391084</v>
      </c>
      <c r="D268" s="5">
        <f t="shared" si="23"/>
        <v>-8.8388347648318433E-2</v>
      </c>
      <c r="E268" s="5">
        <f t="shared" si="23"/>
        <v>-4.7835429045636299E-2</v>
      </c>
      <c r="F268" s="5">
        <f t="shared" si="23"/>
        <v>0.125</v>
      </c>
      <c r="G268" s="5">
        <f t="shared" si="23"/>
        <v>-4.783542904563623E-2</v>
      </c>
      <c r="H268" s="5">
        <f t="shared" si="23"/>
        <v>-8.8388347648318558E-2</v>
      </c>
      <c r="I268" s="5">
        <f t="shared" si="23"/>
        <v>0.1154849415639108</v>
      </c>
      <c r="J268" s="5">
        <f t="shared" si="23"/>
        <v>7.6571778431788751E-17</v>
      </c>
      <c r="K268" s="5">
        <f t="shared" si="23"/>
        <v>-0.11548494156391086</v>
      </c>
      <c r="L268" s="5">
        <f t="shared" si="23"/>
        <v>8.8388347648318447E-2</v>
      </c>
      <c r="M268" s="5">
        <f t="shared" si="23"/>
        <v>4.7835429045636167E-2</v>
      </c>
      <c r="N268" s="5">
        <f t="shared" si="23"/>
        <v>-0.125</v>
      </c>
      <c r="O268" s="5">
        <f t="shared" si="23"/>
        <v>4.7835429045635952E-2</v>
      </c>
      <c r="P268" s="5">
        <f t="shared" si="23"/>
        <v>8.8388347648318613E-2</v>
      </c>
      <c r="Q268" s="14">
        <f t="shared" si="23"/>
        <v>-0.11548494156391077</v>
      </c>
    </row>
    <row r="269" spans="1:17">
      <c r="A269" s="1">
        <f t="shared" si="24"/>
        <v>6</v>
      </c>
      <c r="B269" s="13">
        <f t="shared" si="23"/>
        <v>0</v>
      </c>
      <c r="C269" s="5">
        <f t="shared" si="23"/>
        <v>8.8388347648318447E-2</v>
      </c>
      <c r="D269" s="5">
        <f t="shared" si="23"/>
        <v>-0.125</v>
      </c>
      <c r="E269" s="5">
        <f t="shared" si="23"/>
        <v>8.8388347648318419E-2</v>
      </c>
      <c r="F269" s="5">
        <f t="shared" si="23"/>
        <v>4.594306705907325E-17</v>
      </c>
      <c r="G269" s="5">
        <f t="shared" si="23"/>
        <v>-8.8388347648318558E-2</v>
      </c>
      <c r="H269" s="5">
        <f t="shared" si="23"/>
        <v>0.125</v>
      </c>
      <c r="I269" s="5">
        <f t="shared" si="23"/>
        <v>-8.838834764831846E-2</v>
      </c>
      <c r="J269" s="5">
        <f t="shared" si="23"/>
        <v>-9.1886134118146501E-17</v>
      </c>
      <c r="K269" s="5">
        <f t="shared" si="23"/>
        <v>8.8388347648318585E-2</v>
      </c>
      <c r="L269" s="5">
        <f t="shared" si="23"/>
        <v>-0.125</v>
      </c>
      <c r="M269" s="5">
        <f t="shared" si="23"/>
        <v>8.8388347648318433E-2</v>
      </c>
      <c r="N269" s="5">
        <f t="shared" si="23"/>
        <v>1.3782920117721975E-16</v>
      </c>
      <c r="O269" s="5">
        <f t="shared" si="23"/>
        <v>-8.8388347648318627E-2</v>
      </c>
      <c r="P269" s="5">
        <f t="shared" si="23"/>
        <v>0.125</v>
      </c>
      <c r="Q269" s="14">
        <f t="shared" si="23"/>
        <v>-8.8388347648318391E-2</v>
      </c>
    </row>
    <row r="270" spans="1:17">
      <c r="A270" s="1">
        <f t="shared" si="24"/>
        <v>7</v>
      </c>
      <c r="B270" s="15">
        <f t="shared" si="23"/>
        <v>0</v>
      </c>
      <c r="C270" s="16">
        <f t="shared" si="23"/>
        <v>4.7835429045636237E-2</v>
      </c>
      <c r="D270" s="16">
        <f t="shared" si="23"/>
        <v>-8.838834764831846E-2</v>
      </c>
      <c r="E270" s="16">
        <f t="shared" si="23"/>
        <v>0.11548494156391084</v>
      </c>
      <c r="F270" s="16">
        <f t="shared" si="23"/>
        <v>-0.125</v>
      </c>
      <c r="G270" s="16">
        <f t="shared" si="23"/>
        <v>0.1154849415639108</v>
      </c>
      <c r="H270" s="16">
        <f t="shared" si="23"/>
        <v>-8.838834764831846E-2</v>
      </c>
      <c r="I270" s="16">
        <f t="shared" si="23"/>
        <v>4.783542904563598E-2</v>
      </c>
      <c r="J270" s="16">
        <f t="shared" si="23"/>
        <v>1.0720048980450425E-16</v>
      </c>
      <c r="K270" s="16">
        <f t="shared" si="23"/>
        <v>-4.7835429045636181E-2</v>
      </c>
      <c r="L270" s="16">
        <f t="shared" si="23"/>
        <v>8.8388347648318613E-2</v>
      </c>
      <c r="M270" s="16">
        <f t="shared" si="23"/>
        <v>-0.11548494156391088</v>
      </c>
      <c r="N270" s="16">
        <f t="shared" si="23"/>
        <v>0.125</v>
      </c>
      <c r="O270" s="16">
        <f t="shared" si="23"/>
        <v>-0.11548494156391076</v>
      </c>
      <c r="P270" s="16">
        <f t="shared" si="23"/>
        <v>8.8388347648318072E-2</v>
      </c>
      <c r="Q270" s="17">
        <f t="shared" si="23"/>
        <v>-4.7835429045636292E-2</v>
      </c>
    </row>
    <row r="282" spans="1:16">
      <c r="A282" s="5"/>
      <c r="B282" s="5"/>
      <c r="C282" s="5"/>
      <c r="D282" s="5"/>
      <c r="E282" s="5"/>
      <c r="F282" s="5"/>
      <c r="G282" s="5"/>
      <c r="H282" s="5"/>
      <c r="I282" s="5"/>
      <c r="J282" s="5"/>
      <c r="K282" s="5"/>
      <c r="L282" s="5"/>
      <c r="M282" s="5"/>
      <c r="N282" s="5"/>
      <c r="O282" s="5"/>
      <c r="P282" s="5"/>
    </row>
    <row r="284" spans="1:16" s="5" customFormat="1"/>
    <row r="285" spans="1:16" s="5" customFormat="1"/>
    <row r="286" spans="1:16" s="5" customFormat="1"/>
    <row r="287" spans="1:16" s="5" customFormat="1"/>
    <row r="293" spans="1:32">
      <c r="A293" s="1" t="s">
        <v>12</v>
      </c>
      <c r="B293" s="1">
        <v>16</v>
      </c>
    </row>
    <row r="294" spans="1:32">
      <c r="A294" s="1" t="s">
        <v>14</v>
      </c>
      <c r="B294" s="7">
        <v>2</v>
      </c>
      <c r="C294" s="7"/>
    </row>
    <row r="295" spans="1:32">
      <c r="A295" s="1" t="s">
        <v>16</v>
      </c>
      <c r="B295" s="7">
        <v>2</v>
      </c>
      <c r="C295" s="7"/>
      <c r="D295" s="7"/>
      <c r="E295" s="7"/>
    </row>
    <row r="296" spans="1:32">
      <c r="A296" s="7" t="s">
        <v>15</v>
      </c>
      <c r="B296" s="7">
        <f>PI()/2</f>
        <v>1.5707963267948966</v>
      </c>
      <c r="C296" s="7"/>
      <c r="D296" s="7"/>
      <c r="E296" s="7"/>
    </row>
    <row r="297" spans="1:32">
      <c r="A297" s="7" t="s">
        <v>0</v>
      </c>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c r="A298" s="18">
        <v>0</v>
      </c>
      <c r="B298" s="19">
        <v>1</v>
      </c>
      <c r="C298" s="19">
        <v>2</v>
      </c>
      <c r="D298" s="19">
        <v>3</v>
      </c>
      <c r="E298" s="19">
        <v>4</v>
      </c>
      <c r="F298" s="19">
        <v>5</v>
      </c>
      <c r="G298" s="19">
        <v>6</v>
      </c>
      <c r="H298" s="19">
        <v>7</v>
      </c>
      <c r="I298" s="19">
        <v>8</v>
      </c>
      <c r="J298" s="19">
        <v>9</v>
      </c>
      <c r="K298" s="19">
        <v>10</v>
      </c>
      <c r="L298" s="19">
        <v>11</v>
      </c>
      <c r="M298" s="19">
        <v>12</v>
      </c>
      <c r="N298" s="19">
        <v>13</v>
      </c>
      <c r="O298" s="19">
        <v>14</v>
      </c>
      <c r="P298" s="20">
        <v>15</v>
      </c>
    </row>
    <row r="299" spans="1:32">
      <c r="A299" s="1" t="s">
        <v>9</v>
      </c>
      <c r="Q299" s="5"/>
      <c r="R299" s="5"/>
      <c r="S299" s="5"/>
      <c r="T299" s="5"/>
      <c r="U299" s="5"/>
      <c r="V299" s="5"/>
      <c r="W299" s="5"/>
      <c r="X299" s="5"/>
      <c r="Y299" s="5"/>
      <c r="Z299" s="5"/>
      <c r="AA299" s="5"/>
      <c r="AB299" s="5"/>
      <c r="AC299" s="5"/>
      <c r="AD299" s="5"/>
      <c r="AE299" s="5"/>
      <c r="AF299" s="5"/>
    </row>
    <row r="300" spans="1:32">
      <c r="A300" s="2">
        <f t="shared" ref="A300:P300" si="25">$B$295 * COS(2*PI()*$B$294*A$298/$B$293 - $B$296)</f>
        <v>1.22514845490862E-16</v>
      </c>
      <c r="B300" s="3">
        <f t="shared" si="25"/>
        <v>1.4142135623730951</v>
      </c>
      <c r="C300" s="3">
        <f t="shared" si="25"/>
        <v>2</v>
      </c>
      <c r="D300" s="3">
        <f t="shared" si="25"/>
        <v>1.4142135623730951</v>
      </c>
      <c r="E300" s="3">
        <f t="shared" si="25"/>
        <v>1.22514845490862E-16</v>
      </c>
      <c r="F300" s="3">
        <f t="shared" si="25"/>
        <v>-1.4142135623730949</v>
      </c>
      <c r="G300" s="3">
        <f t="shared" si="25"/>
        <v>-2</v>
      </c>
      <c r="H300" s="3">
        <f t="shared" si="25"/>
        <v>-1.4142135623730954</v>
      </c>
      <c r="I300" s="3">
        <f t="shared" si="25"/>
        <v>-3.67544536472586E-16</v>
      </c>
      <c r="J300" s="3">
        <f t="shared" si="25"/>
        <v>1.4142135623730947</v>
      </c>
      <c r="K300" s="3">
        <f t="shared" si="25"/>
        <v>2</v>
      </c>
      <c r="L300" s="3">
        <f t="shared" si="25"/>
        <v>1.4142135623730967</v>
      </c>
      <c r="M300" s="3">
        <f t="shared" si="25"/>
        <v>6.1257422745431001E-16</v>
      </c>
      <c r="N300" s="3">
        <f t="shared" si="25"/>
        <v>-1.4142135623730958</v>
      </c>
      <c r="O300" s="3">
        <f t="shared" si="25"/>
        <v>-2</v>
      </c>
      <c r="P300" s="4">
        <f t="shared" si="25"/>
        <v>-1.4142135623730969</v>
      </c>
    </row>
    <row r="302" spans="1:32">
      <c r="A302" s="1" t="s">
        <v>17</v>
      </c>
      <c r="I302" s="1" t="s">
        <v>18</v>
      </c>
    </row>
    <row r="303" spans="1:32">
      <c r="B303" s="21">
        <f t="array" ref="B303:B310">MMULT($B$255:$Q$262,TRANSPOSE(A300:P300))</f>
        <v>-1.3877787807814457E-17</v>
      </c>
      <c r="J303" s="21">
        <f t="array" ref="J303:J310">MMULT($B$263:$Q$270,TRANSPOSE(A300:P300))</f>
        <v>0</v>
      </c>
    </row>
    <row r="304" spans="1:32">
      <c r="B304" s="22">
        <v>-4.7184478546569153E-16</v>
      </c>
      <c r="J304" s="22">
        <v>9.7144514654701197E-17</v>
      </c>
    </row>
    <row r="305" spans="1:17">
      <c r="B305" s="22">
        <v>1.9428902930940239E-16</v>
      </c>
      <c r="J305" s="22">
        <v>2.0000000000000009</v>
      </c>
    </row>
    <row r="306" spans="1:17">
      <c r="B306" s="22">
        <v>-2.3592239273284576E-16</v>
      </c>
      <c r="J306" s="22">
        <v>1.6653345369377348E-16</v>
      </c>
    </row>
    <row r="307" spans="1:17">
      <c r="B307" s="22">
        <v>4.2094061183539275E-16</v>
      </c>
      <c r="J307" s="22">
        <v>-1.6653345369377348E-16</v>
      </c>
    </row>
    <row r="308" spans="1:17">
      <c r="B308" s="22">
        <v>-4.7184478546569153E-16</v>
      </c>
      <c r="J308" s="22">
        <v>2.7755575615628914E-16</v>
      </c>
    </row>
    <row r="309" spans="1:17">
      <c r="B309" s="22">
        <v>1.6653345369377348E-16</v>
      </c>
      <c r="J309" s="22">
        <v>9.4368957093138306E-16</v>
      </c>
    </row>
    <row r="310" spans="1:17">
      <c r="B310" s="23">
        <v>-3.3306690738754696E-16</v>
      </c>
      <c r="J310" s="23">
        <v>1.5820678100908481E-15</v>
      </c>
    </row>
    <row r="312" spans="1:17">
      <c r="A312" s="1" t="s">
        <v>19</v>
      </c>
      <c r="I312" s="1" t="s">
        <v>20</v>
      </c>
      <c r="Q312" s="1" t="s">
        <v>21</v>
      </c>
    </row>
    <row r="313" spans="1:17">
      <c r="B313" s="21">
        <f>SUMPRODUCT($B255:$Q255,$A$300:$P$300)</f>
        <v>-1.3877787807814457E-17</v>
      </c>
      <c r="J313" s="21">
        <f>SUMPRODUCT($B263:$Q263,$A$300:$P$300)</f>
        <v>0</v>
      </c>
      <c r="Q313" s="21">
        <f>SQRT(B313^2+J313^2)</f>
        <v>1.3877787807814457E-17</v>
      </c>
    </row>
    <row r="314" spans="1:17">
      <c r="B314" s="22">
        <f t="shared" ref="B314:B320" si="26">SUMPRODUCT($B256:$Q256,$A$300:$P$300)</f>
        <v>-4.7184478546569153E-16</v>
      </c>
      <c r="J314" s="22">
        <f t="shared" ref="J314:J320" si="27">SUMPRODUCT($B264:$Q264,$A$300:$P$300)</f>
        <v>9.7144514654701197E-17</v>
      </c>
      <c r="Q314" s="22">
        <f t="shared" ref="Q314:Q320" si="28">SQRT(B314^2+J314^2)</f>
        <v>4.8174117355553277E-16</v>
      </c>
    </row>
    <row r="315" spans="1:17">
      <c r="B315" s="22">
        <f t="shared" si="26"/>
        <v>1.9428902930940239E-16</v>
      </c>
      <c r="J315" s="22">
        <f t="shared" si="27"/>
        <v>2.0000000000000009</v>
      </c>
      <c r="Q315" s="22">
        <f t="shared" si="28"/>
        <v>2.0000000000000009</v>
      </c>
    </row>
    <row r="316" spans="1:17">
      <c r="B316" s="22">
        <f t="shared" si="26"/>
        <v>-2.3592239273284576E-16</v>
      </c>
      <c r="J316" s="22">
        <f t="shared" si="27"/>
        <v>1.6653345369377348E-16</v>
      </c>
      <c r="Q316" s="22">
        <f t="shared" si="28"/>
        <v>2.8877805767053584E-16</v>
      </c>
    </row>
    <row r="317" spans="1:17">
      <c r="B317" s="22">
        <f t="shared" si="26"/>
        <v>4.2094061183539275E-16</v>
      </c>
      <c r="J317" s="22">
        <f t="shared" si="27"/>
        <v>-1.6653345369377348E-16</v>
      </c>
      <c r="Q317" s="22">
        <f t="shared" si="28"/>
        <v>4.5268575180971953E-16</v>
      </c>
    </row>
    <row r="318" spans="1:17">
      <c r="B318" s="22">
        <f t="shared" si="26"/>
        <v>-4.7184478546569153E-16</v>
      </c>
      <c r="J318" s="22">
        <f t="shared" si="27"/>
        <v>2.7755575615628914E-16</v>
      </c>
      <c r="Q318" s="22">
        <f t="shared" si="28"/>
        <v>5.4742551945141717E-16</v>
      </c>
    </row>
    <row r="319" spans="1:17">
      <c r="B319" s="22">
        <f t="shared" si="26"/>
        <v>1.6653345369377348E-16</v>
      </c>
      <c r="J319" s="22">
        <f t="shared" si="27"/>
        <v>9.4368957093138306E-16</v>
      </c>
      <c r="Q319" s="22">
        <f t="shared" si="28"/>
        <v>9.5827104593837854E-16</v>
      </c>
    </row>
    <row r="320" spans="1:17">
      <c r="B320" s="23">
        <f t="shared" si="26"/>
        <v>-3.3306690738754696E-16</v>
      </c>
      <c r="J320" s="23">
        <f t="shared" si="27"/>
        <v>1.5820678100908481E-15</v>
      </c>
      <c r="Q320" s="23">
        <f t="shared" si="28"/>
        <v>1.6167473892115479E-15</v>
      </c>
    </row>
    <row r="321" spans="2:17">
      <c r="B321" s="5"/>
      <c r="Q321" s="5"/>
    </row>
    <row r="322" spans="2:17">
      <c r="Q322" s="5"/>
    </row>
  </sheetData>
  <phoneticPr fontId="2" type="noConversion"/>
  <pageMargins left="0.5" right="0.5" top="0.5" bottom="0.5" header="0.5" footer="0.5"/>
  <pageSetup orientation="landscape" horizontalDpi="4294967292" verticalDpi="4294967292"/>
  <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New York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Heeger</dc:creator>
  <cp:lastModifiedBy>David Heeger</cp:lastModifiedBy>
  <cp:lastPrinted>2014-08-08T17:51:53Z</cp:lastPrinted>
  <dcterms:created xsi:type="dcterms:W3CDTF">2014-08-08T17:47:52Z</dcterms:created>
  <dcterms:modified xsi:type="dcterms:W3CDTF">2014-08-18T17:02:17Z</dcterms:modified>
</cp:coreProperties>
</file>